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cca (2)" sheetId="1" r:id="rId5"/>
    <sheet state="visible" name="Livorno (6A)" sheetId="2" r:id="rId6"/>
    <sheet state="visible" name="Cecina-Piombino-Portoferraio (6" sheetId="3" r:id="rId7"/>
    <sheet state="visible" name="Massa (1)" sheetId="4" r:id="rId8"/>
    <sheet state="visible" name="Pontedera-Pisa-Volterra (5)" sheetId="5" r:id="rId9"/>
    <sheet state="visible" name="Versilia (12)" sheetId="6" r:id="rId10"/>
  </sheets>
  <definedNames/>
  <calcPr/>
</workbook>
</file>

<file path=xl/sharedStrings.xml><?xml version="1.0" encoding="utf-8"?>
<sst xmlns="http://schemas.openxmlformats.org/spreadsheetml/2006/main" count="4160" uniqueCount="58">
  <si>
    <r>
      <rPr>
        <rFont val="Times New Roman"/>
        <b/>
        <color rgb="FF000000"/>
        <sz val="18.0"/>
      </rPr>
      <t>D. Lgs. n. 33/2013 – art. 26/27 (</t>
    </r>
    <r>
      <rPr>
        <rFont val="Times New Roman"/>
        <b/>
        <i/>
        <color rgb="FF000000"/>
        <sz val="18.0"/>
      </rPr>
      <t>concessione sovvenzioni, contributi, sussidi, vantaggi economic</t>
    </r>
    <r>
      <rPr>
        <rFont val="Times New Roman"/>
        <b/>
        <color rgb="FF000000"/>
        <sz val="18.0"/>
      </rPr>
      <t>i)</t>
    </r>
  </si>
  <si>
    <t>n. assistiti (per l'anno _______)</t>
  </si>
  <si>
    <t>indicazione ex asl</t>
  </si>
  <si>
    <t>codice fornitore</t>
  </si>
  <si>
    <t>IMPRESA/ENTE/SOGGETTO ANONIMO (ai sensi dell'art. 26 D.lgs 33/2013)</t>
  </si>
  <si>
    <t>DATI FISCALI (SOLO IN CASO DI IMPRESE/ENTE)</t>
  </si>
  <si>
    <t>IMPORTO DEL VANTAGGIO ECONOMICO CORRISPOSTO (COMPLESSIVO NELL'ANNO SOLARE)</t>
  </si>
  <si>
    <t>NORMA/TITOLO A BASE DELL'ATTRIBUZIONE</t>
  </si>
  <si>
    <t>UFFICIO/FUNZIONARIO/DIRIGENTE RESPONSABILE DEL PROCEDIMENTO AMMINISTRATIVO</t>
  </si>
  <si>
    <t>MODALITA' SEGUITA PER L'INDIVIDUAZIONE DEL BENEFICIARIO</t>
  </si>
  <si>
    <t>LINK AL PROGETTO SELEZIONATO E CURRICULUM DEL SOGGETTO INCARICATO</t>
  </si>
  <si>
    <t>SOGGETTO ANONIMO</t>
  </si>
  <si>
    <t>Delibera G.R. 1061 del 10/10/2000</t>
  </si>
  <si>
    <t xml:space="preserve">Ing Alessandro IALA  UOC Transizione al Digitale  e Cood.to Amm.vo Presidi Ospedalieri                                                                                                                                                                                                  </t>
  </si>
  <si>
    <t>paziente in carico al servizio dialisi dell'azienda Toscana nord Ovest</t>
  </si>
  <si>
    <t>No</t>
  </si>
  <si>
    <t>Delibera G.R. 1061 del 10/10/2001</t>
  </si>
  <si>
    <t>Delibera G.R. 1061 del 10/10/2002</t>
  </si>
  <si>
    <t>Delibera G.R. 1061 del 10/10/2003</t>
  </si>
  <si>
    <t>Delibera G.R. 1061 del 10/10/2004</t>
  </si>
  <si>
    <t>Delibera G.R. 1061 del 10/10/2005</t>
  </si>
  <si>
    <t>Delibera G.R. 1061 del 10/10/2006</t>
  </si>
  <si>
    <t>Delibera G.R. 1061 del 10/10/2007</t>
  </si>
  <si>
    <t>Delibera G.R. 1061 del 10/10/2008</t>
  </si>
  <si>
    <t>Delibera G.R. 1061 del 10/10/2009</t>
  </si>
  <si>
    <t>Delibera G.R. 1061 del 10/10/2010</t>
  </si>
  <si>
    <t>Delibera G.R. 1061 del 10/10/2011</t>
  </si>
  <si>
    <t>Delibera G.R. 1061 del 10/10/2012</t>
  </si>
  <si>
    <t>Delibera G.R. 1061 del 10/10/2013</t>
  </si>
  <si>
    <t>Delibera G.R. 1061 del 10/10/2014</t>
  </si>
  <si>
    <t>Delibera G.R. 1061 del 10/10/2015</t>
  </si>
  <si>
    <t>Delibera G.R. 1061 del 10/10/2016</t>
  </si>
  <si>
    <t>Delibera G.R. 1061 del 10/10/2017</t>
  </si>
  <si>
    <t>SOMMA LUCCA</t>
  </si>
  <si>
    <r>
      <rPr>
        <rFont val="Times New Roman"/>
        <b/>
        <color rgb="FF000000"/>
        <sz val="18.0"/>
      </rPr>
      <t>D. Lgs. n. 33/2013 – art. 26/27 (</t>
    </r>
    <r>
      <rPr>
        <rFont val="Times New Roman"/>
        <b/>
        <i/>
        <color rgb="FF000000"/>
        <sz val="18.0"/>
      </rPr>
      <t>concessione sovvenzioni, contributi, sussidi, vantaggi economic</t>
    </r>
    <r>
      <rPr>
        <rFont val="Times New Roman"/>
        <b/>
        <color rgb="FF000000"/>
        <sz val="18.0"/>
      </rPr>
      <t>i)</t>
    </r>
  </si>
  <si>
    <t>6a</t>
  </si>
  <si>
    <t>trapianti</t>
  </si>
  <si>
    <t>L.R 12 DEL 21/2/19</t>
  </si>
  <si>
    <t>paziente trapiantato in altra Regione</t>
  </si>
  <si>
    <t>TOTALE LIVORNO</t>
  </si>
  <si>
    <r>
      <rPr>
        <rFont val="Times New Roman"/>
        <b/>
        <color rgb="FF000000"/>
        <sz val="18.0"/>
      </rPr>
      <t>D. Lgs. n. 33/2013 – art. 26/27 (</t>
    </r>
    <r>
      <rPr>
        <rFont val="Times New Roman"/>
        <b/>
        <i/>
        <color rgb="FF000000"/>
        <sz val="18.0"/>
      </rPr>
      <t>concessione sovvenzioni, contributi, sussidi, vantaggi economic</t>
    </r>
    <r>
      <rPr>
        <rFont val="Times New Roman"/>
        <b/>
        <color rgb="FF000000"/>
        <sz val="18.0"/>
      </rPr>
      <t>i)</t>
    </r>
  </si>
  <si>
    <t>6b</t>
  </si>
  <si>
    <t>TOTALE LIVORNO SUD</t>
  </si>
  <si>
    <r>
      <rPr>
        <rFont val="Times New Roman"/>
        <b/>
        <color rgb="FF000000"/>
        <sz val="18.0"/>
      </rPr>
      <t>D. Lgs. n. 33/2013 – art. 26/27 (</t>
    </r>
    <r>
      <rPr>
        <rFont val="Times New Roman"/>
        <b/>
        <i/>
        <color rgb="FF000000"/>
        <sz val="18.0"/>
      </rPr>
      <t>concessione sovvenzioni, contributi, sussidi, vantaggi economic</t>
    </r>
    <r>
      <rPr>
        <rFont val="Times New Roman"/>
        <b/>
        <color rgb="FF000000"/>
        <sz val="18.0"/>
      </rPr>
      <t>i)</t>
    </r>
  </si>
  <si>
    <t>CODICE FORNITORE</t>
  </si>
  <si>
    <t>SOMMA MASSA</t>
  </si>
  <si>
    <r>
      <rPr>
        <rFont val="&quot;Times New Roman&quot;, serif"/>
        <b/>
        <color rgb="FF000000"/>
        <sz val="18.0"/>
      </rPr>
      <t>D. Lgs. n. 33/2013 – art. 26/27 (</t>
    </r>
    <r>
      <rPr>
        <rFont val="&quot;Times New Roman&quot;, serif"/>
        <b/>
        <i/>
        <color rgb="FF000000"/>
        <sz val="18.0"/>
      </rPr>
      <t>concessione sovvenzioni, contributi, sussidi, vantaggi economici</t>
    </r>
    <r>
      <rPr>
        <rFont val="&quot;Times New Roman&quot;, serif"/>
        <b/>
        <color rgb="FF000000"/>
        <sz val="18.0"/>
      </rPr>
      <t>)</t>
    </r>
  </si>
  <si>
    <t>n. assistiti (per l'anno 2022)</t>
  </si>
  <si>
    <t>SOGGETTO  ANONIMO</t>
  </si>
  <si>
    <t>Delibera
  G.R. 1061 del 10/10/2000</t>
  </si>
  <si>
    <t>paziente in carico al servizio
  dialisi dell'azienda Toscana nord Ovest</t>
  </si>
  <si>
    <t>SOMMA PONTEDERA PISA VOLTERRA</t>
  </si>
  <si>
    <r>
      <rPr>
        <rFont val="Times New Roman"/>
        <b/>
        <color rgb="FF000000"/>
        <sz val="18.0"/>
      </rPr>
      <t>D. Lgs. n. 33/2013 – art. 26/27 (</t>
    </r>
    <r>
      <rPr>
        <rFont val="Times New Roman"/>
        <b/>
        <i/>
        <color rgb="FF000000"/>
        <sz val="18.0"/>
      </rPr>
      <t>concessione sovvenzioni, contributi, sussidi, vantaggi economic</t>
    </r>
    <r>
      <rPr>
        <rFont val="Times New Roman"/>
        <b/>
        <color rgb="FF000000"/>
        <sz val="18.0"/>
      </rPr>
      <t>i)</t>
    </r>
  </si>
  <si>
    <t>n. assistiti (per l'anno 2022</t>
  </si>
  <si>
    <t>174404</t>
  </si>
  <si>
    <t>61,98+61,98</t>
  </si>
  <si>
    <t>266,92+206,32</t>
  </si>
  <si>
    <t>SOMMA VERSILIA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</si>
</sst>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€-409]\ #,##0.00"/>
    <numFmt numFmtId="165" formatCode="\€#,##0.00"/>
    <numFmt numFmtId="166" formatCode="&quot;€&quot;#,##0.00"/>
    <numFmt numFmtId="167" formatCode="[$€]\ #,##0.00\ ;\-[$€]\ #,##0.00\ ;[$€]&quot; -&quot;#\ ;@\ "/>
    <numFmt numFmtId="168" formatCode="&quot;€ &quot;#,##0.00"/>
    <numFmt numFmtId="169" formatCode="00000"/>
  </numFmts>
  <fonts count="72">
    <font>
      <sz val="10.0"/>
      <color rgb="FF000000"/>
      <name val="Calibri"/>
      <scheme val="minor"/>
    </font>
    <font>
      <b/>
      <sz val="18.0"/>
      <color rgb="FF000000"/>
      <name val="Times New Roman"/>
    </font>
    <font/>
    <font>
      <sz val="9.0"/>
      <color rgb="FF000000"/>
      <name val="Times New Roman"/>
    </font>
    <font>
      <b/>
      <sz val="9.0"/>
      <color rgb="FF000000"/>
      <name val="Times New Roman"/>
    </font>
    <font>
      <b/>
      <sz val="13.0"/>
      <color rgb="FF000000"/>
      <name val="Arial"/>
    </font>
    <font>
      <b/>
      <sz val="10.0"/>
      <color rgb="FF000000"/>
      <name val="Times New Roman"/>
    </font>
    <font>
      <b/>
      <sz val="12.0"/>
      <color rgb="FF000000"/>
      <name val="Arial"/>
    </font>
    <font>
      <sz val="11.0"/>
      <color rgb="FF000000"/>
      <name val="Calibri"/>
    </font>
    <font>
      <b/>
      <sz val="14.0"/>
      <color rgb="FF000000"/>
      <name val="Arial"/>
    </font>
    <font>
      <sz val="10.0"/>
      <color rgb="FF000000"/>
      <name val="Times New Roman"/>
    </font>
    <font>
      <u/>
      <sz val="7.0"/>
      <color rgb="FF0000FF"/>
      <name val="Arial"/>
    </font>
    <font>
      <sz val="12.0"/>
      <color rgb="FF000000"/>
      <name val="Arial"/>
    </font>
    <font>
      <b/>
      <sz val="12.0"/>
      <color theme="1"/>
      <name val="Arial"/>
    </font>
    <font>
      <b/>
      <sz val="12.0"/>
      <color rgb="FF000000"/>
      <name val="Times New Roman"/>
    </font>
    <font>
      <sz val="12.0"/>
      <color theme="1"/>
      <name val="Arial"/>
    </font>
    <font>
      <sz val="12.0"/>
      <color theme="1"/>
      <name val="Calibri"/>
      <scheme val="minor"/>
    </font>
    <font>
      <color rgb="FF000000"/>
      <name val="Arial"/>
    </font>
    <font>
      <u/>
      <sz val="7.0"/>
      <color rgb="FF0000FF"/>
      <name val="Arial"/>
    </font>
    <font>
      <u/>
      <sz val="7.0"/>
      <color rgb="FF0000FF"/>
      <name val="Arial"/>
    </font>
    <font>
      <sz val="10.0"/>
      <color rgb="FF000000"/>
      <name val="Arial"/>
    </font>
    <font>
      <color theme="1"/>
      <name val="Calibri"/>
      <scheme val="minor"/>
    </font>
    <font>
      <b/>
      <sz val="13.0"/>
      <color theme="1"/>
      <name val="Calibri"/>
      <scheme val="minor"/>
    </font>
    <font>
      <b/>
      <sz val="10.0"/>
      <color rgb="FF000000"/>
      <name val="Arial"/>
    </font>
    <font>
      <color theme="1"/>
      <name val="Garamond"/>
    </font>
    <font>
      <b/>
      <sz val="10.0"/>
      <color rgb="FF000000"/>
      <name val="Garamond"/>
    </font>
    <font>
      <b/>
      <u/>
      <sz val="10.0"/>
      <color rgb="FF0000FF"/>
      <name val="Arial"/>
    </font>
    <font>
      <color theme="1"/>
      <name val="Calibri"/>
    </font>
    <font>
      <b/>
      <color theme="1"/>
      <name val="Calibri"/>
      <scheme val="minor"/>
    </font>
    <font>
      <b/>
      <sz val="10.0"/>
      <color rgb="FF000000"/>
      <name val="Calibri"/>
    </font>
    <font>
      <b/>
      <sz val="8.0"/>
      <color theme="1"/>
      <name val="Calibri"/>
      <scheme val="minor"/>
    </font>
    <font>
      <sz val="8.0"/>
      <color theme="1"/>
      <name val="Calibri"/>
      <scheme val="minor"/>
    </font>
    <font>
      <sz val="8.0"/>
      <color theme="1"/>
      <name val="Tahoma"/>
    </font>
    <font>
      <b/>
      <sz val="10.0"/>
      <color theme="1"/>
      <name val="Calibri"/>
      <scheme val="minor"/>
    </font>
    <font>
      <b/>
      <sz val="10.0"/>
      <color rgb="FF000000"/>
      <name val="Calibri"/>
      <scheme val="minor"/>
    </font>
    <font>
      <sz val="8.0"/>
      <color rgb="FF000000"/>
      <name val="Arial"/>
    </font>
    <font>
      <sz val="8.0"/>
      <color rgb="FF000000"/>
      <name val="Garamond"/>
    </font>
    <font>
      <b/>
      <sz val="8.0"/>
      <color rgb="FF000000"/>
      <name val="Times New Roman"/>
    </font>
    <font>
      <sz val="14.0"/>
      <color rgb="FF000000"/>
      <name val="Arial"/>
    </font>
    <font>
      <b/>
      <sz val="8.0"/>
      <color rgb="FF000000"/>
      <name val="Calibri"/>
    </font>
    <font>
      <b/>
      <sz val="14.0"/>
      <color rgb="FF000000"/>
      <name val="Times New Roman"/>
    </font>
    <font>
      <sz val="8.0"/>
      <color rgb="FF000000"/>
      <name val="Times New Roman"/>
    </font>
    <font>
      <b/>
      <sz val="14.0"/>
      <color rgb="FF000000"/>
      <name val="Calibri"/>
    </font>
    <font>
      <u/>
      <sz val="7.0"/>
      <color rgb="FF0000FF"/>
      <name val="Arial"/>
    </font>
    <font>
      <sz val="8.0"/>
      <color rgb="FF000000"/>
      <name val="Calibri"/>
    </font>
    <font>
      <u/>
      <sz val="7.0"/>
      <color rgb="FF0000FF"/>
      <name val="Arial"/>
    </font>
    <font>
      <u/>
      <sz val="7.0"/>
      <color rgb="FF0000FF"/>
      <name val="Arial"/>
    </font>
    <font>
      <b/>
      <sz val="8.0"/>
      <color rgb="FF000000"/>
      <name val="Arial"/>
    </font>
    <font>
      <u/>
      <sz val="7.0"/>
      <color rgb="FF0000FF"/>
      <name val="Arial"/>
    </font>
    <font>
      <b/>
      <sz val="11.0"/>
      <color rgb="FF000000"/>
      <name val="Calibri"/>
    </font>
    <font>
      <u/>
      <sz val="7.0"/>
      <color rgb="FF0000FF"/>
      <name val="Arial"/>
    </font>
    <font>
      <sz val="12.0"/>
      <color rgb="FF000000"/>
      <name val="Times New Roman"/>
    </font>
    <font>
      <b/>
      <sz val="12.0"/>
      <color theme="1"/>
      <name val="Calibri"/>
      <scheme val="minor"/>
    </font>
    <font>
      <u/>
      <sz val="12.0"/>
      <color rgb="FF0000FF"/>
      <name val="Arial"/>
    </font>
    <font>
      <b/>
      <i/>
      <sz val="14.0"/>
      <color rgb="FF000000"/>
      <name val="Arial"/>
    </font>
    <font>
      <b/>
      <sz val="14.0"/>
      <color theme="1"/>
      <name val="Calibri"/>
      <scheme val="minor"/>
    </font>
    <font>
      <sz val="14.0"/>
      <color theme="1"/>
      <name val="Calibri"/>
      <scheme val="minor"/>
    </font>
    <font>
      <sz val="12.0"/>
      <color rgb="FF000000"/>
      <name val="Calibri"/>
    </font>
    <font>
      <b/>
      <sz val="14.0"/>
      <color theme="1"/>
      <name val="Arial"/>
    </font>
    <font>
      <sz val="14.0"/>
      <color rgb="FF000000"/>
      <name val="Calibri"/>
      <scheme val="minor"/>
    </font>
    <font>
      <b/>
      <sz val="18.0"/>
      <color rgb="FF000000"/>
      <name val="Arial"/>
    </font>
    <font>
      <u/>
      <sz val="7.0"/>
      <color rgb="FF0000FF"/>
      <name val="Arial"/>
    </font>
    <font>
      <b/>
      <sz val="11.0"/>
      <color rgb="FF000000"/>
      <name val="Times New Roman"/>
    </font>
    <font>
      <sz val="11.0"/>
      <color rgb="FF000000"/>
      <name val="Arial"/>
    </font>
    <font>
      <b/>
      <sz val="11.0"/>
      <color rgb="FF000000"/>
      <name val="Arial"/>
    </font>
    <font>
      <b/>
      <color theme="1"/>
      <name val="Arial"/>
    </font>
    <font>
      <u/>
      <sz val="7.0"/>
      <color rgb="FF0000FF"/>
      <name val="Arial"/>
    </font>
    <font>
      <u/>
      <sz val="7.0"/>
      <color rgb="FF0000FF"/>
      <name val="Arial"/>
    </font>
    <font>
      <b/>
      <color rgb="FF000000"/>
      <name val="Arial"/>
    </font>
    <font>
      <u/>
      <sz val="7.0"/>
      <color rgb="FF0000FF"/>
      <name val="Arial"/>
    </font>
    <font>
      <b/>
      <sz val="13.0"/>
      <color rgb="FF000000"/>
      <name val="Calibri"/>
    </font>
    <font>
      <u/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B6D7A8"/>
        <bgColor rgb="FFB6D7A8"/>
      </patternFill>
    </fill>
    <fill>
      <patternFill patternType="solid">
        <fgColor rgb="FF00FF00"/>
        <bgColor rgb="FF00FF00"/>
      </patternFill>
    </fill>
  </fills>
  <borders count="3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000000"/>
      </bottom>
    </border>
    <border>
      <left style="thin">
        <color rgb="FFC0C0C0"/>
      </left>
      <right style="thin">
        <color rgb="FFC0C0C0"/>
      </right>
    </border>
    <border>
      <right style="thin">
        <color rgb="FFC0C0C0"/>
      </right>
    </border>
    <border>
      <right style="thin">
        <color rgb="FFC0C0C0"/>
      </right>
      <bottom style="thin">
        <color rgb="FFC0C0C0"/>
      </bottom>
    </border>
    <border>
      <right style="thin">
        <color rgb="FF000000"/>
      </right>
      <bottom style="thin">
        <color rgb="FF000000"/>
      </bottom>
    </border>
    <border>
      <left style="thin">
        <color rgb="FFC0C0C0"/>
      </left>
      <right style="thin">
        <color rgb="FF000000"/>
      </right>
      <bottom style="thin">
        <color rgb="FF00000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  <border>
      <left/>
      <right style="thin">
        <color rgb="FFC0C0C0"/>
      </right>
      <top/>
      <bottom style="thin">
        <color rgb="FFC0C0C0"/>
      </bottom>
    </border>
    <border>
      <left/>
      <top/>
      <bottom style="thin">
        <color rgb="FFC0C0C0"/>
      </bottom>
    </border>
    <border>
      <right style="thin">
        <color rgb="FFC0C0C0"/>
      </right>
      <top/>
      <bottom style="thin">
        <color rgb="FFC0C0C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shrinkToFit="0" vertical="bottom" wrapText="0"/>
    </xf>
    <xf borderId="5" fillId="4" fontId="4" numFmtId="0" xfId="0" applyAlignment="1" applyBorder="1" applyFill="1" applyFont="1">
      <alignment horizontal="center" shrinkToFit="0" vertical="center" wrapText="1"/>
    </xf>
    <xf borderId="5" fillId="4" fontId="5" numFmtId="164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0"/>
    </xf>
    <xf borderId="5" fillId="0" fontId="9" numFmtId="164" xfId="0" applyAlignment="1" applyBorder="1" applyFont="1" applyNumberFormat="1">
      <alignment horizontal="center" shrinkToFit="0" vertical="center" wrapText="0"/>
    </xf>
    <xf borderId="5" fillId="0" fontId="10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readingOrder="0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4" fillId="3" fontId="10" numFmtId="0" xfId="0" applyAlignment="1" applyBorder="1" applyFont="1">
      <alignment shrinkToFit="0" vertical="bottom" wrapText="0"/>
    </xf>
    <xf borderId="0" fillId="0" fontId="9" numFmtId="164" xfId="0" applyAlignment="1" applyFont="1" applyNumberFormat="1">
      <alignment horizontal="center" readingOrder="0" vertical="center"/>
    </xf>
    <xf borderId="0" fillId="0" fontId="9" numFmtId="164" xfId="0" applyAlignment="1" applyFont="1" applyNumberFormat="1">
      <alignment horizontal="center" shrinkToFit="0" vertical="center" wrapText="0"/>
    </xf>
    <xf borderId="4" fillId="0" fontId="9" numFmtId="164" xfId="0" applyAlignment="1" applyBorder="1" applyFont="1" applyNumberFormat="1">
      <alignment horizontal="center" shrinkToFit="0" vertical="center" wrapText="0"/>
    </xf>
    <xf borderId="5" fillId="0" fontId="12" numFmtId="165" xfId="0" applyAlignment="1" applyBorder="1" applyFont="1" applyNumberFormat="1">
      <alignment horizontal="center" shrinkToFit="0" vertical="center" wrapText="0"/>
    </xf>
    <xf borderId="5" fillId="0" fontId="10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0"/>
    </xf>
    <xf borderId="5" fillId="3" fontId="6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center" shrinkToFit="0" vertical="center" wrapText="0"/>
    </xf>
    <xf borderId="5" fillId="3" fontId="10" numFmtId="0" xfId="0" applyAlignment="1" applyBorder="1" applyFont="1">
      <alignment horizontal="center" shrinkToFit="0" vertical="center" wrapText="1"/>
    </xf>
    <xf borderId="0" fillId="0" fontId="9" numFmtId="165" xfId="0" applyAlignment="1" applyFont="1" applyNumberFormat="1">
      <alignment horizontal="center" readingOrder="0" vertical="center"/>
    </xf>
    <xf borderId="5" fillId="3" fontId="13" numFmtId="0" xfId="0" applyAlignment="1" applyBorder="1" applyFont="1">
      <alignment horizontal="center" readingOrder="0" vertical="center"/>
    </xf>
    <xf borderId="5" fillId="3" fontId="7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14" numFmtId="0" xfId="0" applyAlignment="1" applyBorder="1" applyFont="1">
      <alignment horizontal="center" readingOrder="0" shrinkToFit="0" vertical="center" wrapText="1"/>
    </xf>
    <xf borderId="5" fillId="0" fontId="13" numFmtId="0" xfId="0" applyAlignment="1" applyBorder="1" applyFont="1">
      <alignment horizontal="center" readingOrder="0" vertical="center"/>
    </xf>
    <xf borderId="0" fillId="0" fontId="9" numFmtId="166" xfId="0" applyAlignment="1" applyFont="1" applyNumberFormat="1">
      <alignment horizontal="center" readingOrder="0" vertical="center"/>
    </xf>
    <xf borderId="5" fillId="3" fontId="15" numFmtId="0" xfId="0" applyAlignment="1" applyBorder="1" applyFont="1">
      <alignment horizontal="center" readingOrder="0"/>
    </xf>
    <xf borderId="0" fillId="0" fontId="12" numFmtId="0" xfId="0" applyAlignment="1" applyFont="1">
      <alignment horizontal="center" readingOrder="0"/>
    </xf>
    <xf borderId="5" fillId="0" fontId="10" numFmtId="0" xfId="0" applyAlignment="1" applyBorder="1" applyFont="1">
      <alignment horizontal="center" readingOrder="0" shrinkToFit="0" vertical="center" wrapText="1"/>
    </xf>
    <xf borderId="5" fillId="3" fontId="16" numFmtId="0" xfId="0" applyAlignment="1" applyBorder="1" applyFont="1">
      <alignment horizontal="center" readingOrder="0"/>
    </xf>
    <xf borderId="5" fillId="3" fontId="17" numFmtId="0" xfId="0" applyAlignment="1" applyBorder="1" applyFont="1">
      <alignment horizontal="center" readingOrder="0"/>
    </xf>
    <xf borderId="5" fillId="0" fontId="10" numFmtId="0" xfId="0" applyAlignment="1" applyBorder="1" applyFont="1">
      <alignment horizontal="left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6" fillId="4" fontId="10" numFmtId="0" xfId="0" applyAlignment="1" applyBorder="1" applyFont="1">
      <alignment horizontal="center" shrinkToFit="0" vertical="center" wrapText="1"/>
    </xf>
    <xf borderId="6" fillId="4" fontId="6" numFmtId="0" xfId="0" applyAlignment="1" applyBorder="1" applyFont="1">
      <alignment horizontal="center" shrinkToFit="0" vertical="center" wrapText="0"/>
    </xf>
    <xf borderId="6" fillId="4" fontId="5" numFmtId="164" xfId="0" applyAlignment="1" applyBorder="1" applyFont="1" applyNumberFormat="1">
      <alignment horizontal="center" shrinkToFit="0" vertical="center" wrapText="0"/>
    </xf>
    <xf borderId="6" fillId="4" fontId="10" numFmtId="0" xfId="0" applyAlignment="1" applyBorder="1" applyFont="1">
      <alignment horizontal="left" shrinkToFit="0" vertical="center" wrapText="1"/>
    </xf>
    <xf borderId="6" fillId="4" fontId="1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0"/>
    </xf>
    <xf borderId="0" fillId="0" fontId="10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1"/>
    </xf>
    <xf borderId="4" fillId="3" fontId="20" numFmtId="0" xfId="0" applyAlignment="1" applyBorder="1" applyFont="1">
      <alignment shrinkToFit="0" vertical="bottom" wrapText="0"/>
    </xf>
    <xf borderId="0" fillId="0" fontId="21" numFmtId="0" xfId="0" applyAlignment="1" applyFont="1">
      <alignment vertical="center"/>
    </xf>
    <xf borderId="0" fillId="0" fontId="22" numFmtId="0" xfId="0" applyFont="1"/>
    <xf borderId="5" fillId="0" fontId="23" numFmtId="0" xfId="0" applyAlignment="1" applyBorder="1" applyFont="1">
      <alignment horizontal="center" shrinkToFit="0" vertical="center" wrapText="0"/>
    </xf>
    <xf borderId="5" fillId="0" fontId="24" numFmtId="164" xfId="0" applyAlignment="1" applyBorder="1" applyFont="1" applyNumberFormat="1">
      <alignment horizontal="right" readingOrder="0"/>
    </xf>
    <xf borderId="5" fillId="0" fontId="25" numFmtId="0" xfId="0" applyAlignment="1" applyBorder="1" applyFont="1">
      <alignment horizontal="center" shrinkToFit="0" vertical="center" wrapText="0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shrinkToFit="0" vertical="center" wrapText="0"/>
    </xf>
    <xf borderId="5" fillId="0" fontId="26" numFmtId="0" xfId="0" applyAlignment="1" applyBorder="1" applyFont="1">
      <alignment horizontal="center" shrinkToFit="0" vertical="center" wrapText="1"/>
    </xf>
    <xf borderId="5" fillId="0" fontId="27" numFmtId="164" xfId="0" applyAlignment="1" applyBorder="1" applyFont="1" applyNumberFormat="1">
      <alignment horizontal="right" readingOrder="0"/>
    </xf>
    <xf borderId="5" fillId="0" fontId="23" numFmtId="0" xfId="0" applyAlignment="1" applyBorder="1" applyFont="1">
      <alignment horizontal="center" readingOrder="0" shrinkToFit="0" vertical="center" wrapText="0"/>
    </xf>
    <xf borderId="5" fillId="0" fontId="27" numFmtId="0" xfId="0" applyAlignment="1" applyBorder="1" applyFont="1">
      <alignment horizontal="right" readingOrder="0"/>
    </xf>
    <xf borderId="5" fillId="3" fontId="23" numFmtId="0" xfId="0" applyAlignment="1" applyBorder="1" applyFont="1">
      <alignment horizontal="center" readingOrder="0" shrinkToFit="0" vertical="center" wrapText="0"/>
    </xf>
    <xf borderId="5" fillId="0" fontId="25" numFmtId="4" xfId="0" applyAlignment="1" applyBorder="1" applyFont="1" applyNumberFormat="1">
      <alignment horizontal="center" readingOrder="0" shrinkToFit="0" vertical="center" wrapText="0"/>
    </xf>
    <xf borderId="5" fillId="0" fontId="28" numFmtId="164" xfId="0" applyAlignment="1" applyBorder="1" applyFont="1" applyNumberFormat="1">
      <alignment horizontal="right" readingOrder="0"/>
    </xf>
    <xf borderId="5" fillId="0" fontId="25" numFmtId="4" xfId="0" applyAlignment="1" applyBorder="1" applyFont="1" applyNumberFormat="1">
      <alignment horizontal="center" shrinkToFit="0" vertical="center" wrapText="0"/>
    </xf>
    <xf borderId="5" fillId="0" fontId="29" numFmtId="0" xfId="0" applyAlignment="1" applyBorder="1" applyFont="1">
      <alignment horizontal="center" shrinkToFit="0" vertical="center" wrapText="0"/>
    </xf>
    <xf borderId="5" fillId="0" fontId="28" numFmtId="4" xfId="0" applyAlignment="1" applyBorder="1" applyFont="1" applyNumberFormat="1">
      <alignment horizontal="right" readingOrder="0"/>
    </xf>
    <xf borderId="5" fillId="0" fontId="21" numFmtId="0" xfId="0" applyBorder="1" applyFont="1"/>
    <xf borderId="5" fillId="0" fontId="29" numFmtId="0" xfId="0" applyAlignment="1" applyBorder="1" applyFont="1">
      <alignment horizontal="center" readingOrder="0" shrinkToFit="0" vertical="center" wrapText="0"/>
    </xf>
    <xf borderId="5" fillId="0" fontId="21" numFmtId="0" xfId="0" applyAlignment="1" applyBorder="1" applyFont="1">
      <alignment horizontal="right"/>
    </xf>
    <xf borderId="5" fillId="0" fontId="21" numFmtId="164" xfId="0" applyAlignment="1" applyBorder="1" applyFont="1" applyNumberFormat="1">
      <alignment horizontal="right"/>
    </xf>
    <xf borderId="5" fillId="3" fontId="30" numFmtId="0" xfId="0" applyAlignment="1" applyBorder="1" applyFont="1">
      <alignment horizontal="right" readingOrder="0"/>
    </xf>
    <xf borderId="5" fillId="3" fontId="31" numFmtId="4" xfId="0" applyAlignment="1" applyBorder="1" applyFont="1" applyNumberFormat="1">
      <alignment horizontal="right" readingOrder="0"/>
    </xf>
    <xf borderId="5" fillId="3" fontId="32" numFmtId="4" xfId="0" applyAlignment="1" applyBorder="1" applyFont="1" applyNumberFormat="1">
      <alignment horizontal="right" readingOrder="0"/>
    </xf>
    <xf borderId="5" fillId="0" fontId="29" numFmtId="0" xfId="0" applyAlignment="1" applyBorder="1" applyFont="1">
      <alignment shrinkToFit="0" vertical="bottom" wrapText="0"/>
    </xf>
    <xf borderId="7" fillId="0" fontId="33" numFmtId="4" xfId="0" applyAlignment="1" applyBorder="1" applyFont="1" applyNumberFormat="1">
      <alignment horizontal="right" readingOrder="0"/>
    </xf>
    <xf borderId="7" fillId="0" fontId="33" numFmtId="0" xfId="0" applyAlignment="1" applyBorder="1" applyFont="1">
      <alignment horizontal="right" readingOrder="0"/>
    </xf>
    <xf borderId="7" fillId="0" fontId="33" numFmtId="164" xfId="0" applyAlignment="1" applyBorder="1" applyFont="1" applyNumberFormat="1">
      <alignment horizontal="right" readingOrder="0"/>
    </xf>
    <xf borderId="8" fillId="0" fontId="33" numFmtId="0" xfId="0" applyAlignment="1" applyBorder="1" applyFont="1">
      <alignment horizontal="right" readingOrder="0"/>
    </xf>
    <xf borderId="5" fillId="3" fontId="34" numFmtId="4" xfId="0" applyAlignment="1" applyBorder="1" applyFont="1" applyNumberFormat="1">
      <alignment horizontal="right" readingOrder="0"/>
    </xf>
    <xf borderId="5" fillId="3" fontId="33" numFmtId="0" xfId="0" applyAlignment="1" applyBorder="1" applyFont="1">
      <alignment horizontal="right" readingOrder="0"/>
    </xf>
    <xf borderId="5" fillId="3" fontId="33" numFmtId="4" xfId="0" applyAlignment="1" applyBorder="1" applyFont="1" applyNumberFormat="1">
      <alignment horizontal="right" readingOrder="0"/>
    </xf>
    <xf borderId="5" fillId="0" fontId="35" numFmtId="0" xfId="0" applyAlignment="1" applyBorder="1" applyFont="1">
      <alignment horizontal="left" shrinkToFit="0" vertical="bottom" wrapText="0"/>
    </xf>
    <xf borderId="5" fillId="0" fontId="21" numFmtId="0" xfId="0" applyAlignment="1" applyBorder="1" applyFont="1">
      <alignment horizontal="right" readingOrder="0"/>
    </xf>
    <xf borderId="5" fillId="0" fontId="36" numFmtId="4" xfId="0" applyAlignment="1" applyBorder="1" applyFont="1" applyNumberFormat="1">
      <alignment horizontal="center" shrinkToFit="0" vertical="center" wrapText="0"/>
    </xf>
    <xf borderId="5" fillId="0" fontId="37" numFmtId="0" xfId="0" applyAlignment="1" applyBorder="1" applyFont="1">
      <alignment horizontal="center" shrinkToFit="0" vertical="center" wrapText="0"/>
    </xf>
    <xf borderId="5" fillId="3" fontId="38" numFmtId="4" xfId="0" applyAlignment="1" applyBorder="1" applyFont="1" applyNumberFormat="1">
      <alignment horizontal="center" shrinkToFit="0" vertical="center" wrapText="0"/>
    </xf>
    <xf borderId="5" fillId="0" fontId="39" numFmtId="0" xfId="0" applyAlignment="1" applyBorder="1" applyFont="1">
      <alignment horizontal="left" shrinkToFit="0" vertical="bottom" wrapText="0"/>
    </xf>
    <xf borderId="5" fillId="3" fontId="40" numFmtId="4" xfId="0" applyAlignment="1" applyBorder="1" applyFont="1" applyNumberFormat="1">
      <alignment horizontal="center" shrinkToFit="0" vertical="bottom" wrapText="0"/>
    </xf>
    <xf borderId="5" fillId="0" fontId="35" numFmtId="0" xfId="0" applyAlignment="1" applyBorder="1" applyFont="1">
      <alignment horizontal="center" shrinkToFit="0" vertical="bottom" wrapText="0"/>
    </xf>
    <xf borderId="5" fillId="0" fontId="41" numFmtId="0" xfId="0" applyAlignment="1" applyBorder="1" applyFont="1">
      <alignment horizontal="center" shrinkToFit="0" vertical="bottom" wrapText="0"/>
    </xf>
    <xf borderId="5" fillId="0" fontId="8" numFmtId="0" xfId="0" applyAlignment="1" applyBorder="1" applyFont="1">
      <alignment shrinkToFit="0" vertical="bottom" wrapText="0"/>
    </xf>
    <xf borderId="5" fillId="3" fontId="42" numFmtId="4" xfId="0" applyAlignment="1" applyBorder="1" applyFont="1" applyNumberFormat="1">
      <alignment horizontal="center" shrinkToFit="0" vertical="bottom" wrapText="0"/>
    </xf>
    <xf borderId="5" fillId="0" fontId="10" numFmtId="0" xfId="0" applyAlignment="1" applyBorder="1" applyFont="1">
      <alignment horizontal="center" shrinkToFit="0" vertical="bottom" wrapText="1"/>
    </xf>
    <xf borderId="5" fillId="3" fontId="9" numFmtId="4" xfId="0" applyAlignment="1" applyBorder="1" applyFont="1" applyNumberFormat="1">
      <alignment horizontal="center" shrinkToFit="0" vertical="center" wrapText="0"/>
    </xf>
    <xf borderId="5" fillId="3" fontId="9" numFmtId="4" xfId="0" applyAlignment="1" applyBorder="1" applyFont="1" applyNumberForma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bottom" wrapText="1"/>
    </xf>
    <xf borderId="4" fillId="3" fontId="9" numFmtId="4" xfId="0" applyAlignment="1" applyBorder="1" applyFont="1" applyNumberFormat="1">
      <alignment horizontal="center" shrinkToFit="0" vertical="bottom" wrapText="0"/>
    </xf>
    <xf borderId="9" fillId="0" fontId="6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vertical="bottom" wrapText="1"/>
    </xf>
    <xf borderId="9" fillId="0" fontId="9" numFmtId="4" xfId="0" applyAlignment="1" applyBorder="1" applyFont="1" applyNumberFormat="1">
      <alignment horizontal="center" shrinkToFit="0" vertical="center" wrapText="0"/>
    </xf>
    <xf borderId="11" fillId="0" fontId="10" numFmtId="0" xfId="0" applyAlignment="1" applyBorder="1" applyFont="1">
      <alignment horizontal="left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0" fontId="43" numFmtId="0" xfId="0" applyAlignment="1" applyBorder="1" applyFont="1">
      <alignment horizontal="center" shrinkToFit="0" vertical="center" wrapText="1"/>
    </xf>
    <xf borderId="12" fillId="4" fontId="10" numFmtId="0" xfId="0" applyAlignment="1" applyBorder="1" applyFont="1">
      <alignment horizontal="center" shrinkToFit="0" vertical="bottom" wrapText="1"/>
    </xf>
    <xf borderId="6" fillId="4" fontId="9" numFmtId="4" xfId="0" applyAlignment="1" applyBorder="1" applyFont="1" applyNumberFormat="1">
      <alignment horizontal="center" shrinkToFit="0" vertical="center" wrapText="0"/>
    </xf>
    <xf borderId="13" fillId="4" fontId="10" numFmtId="0" xfId="0" applyAlignment="1" applyBorder="1" applyFont="1">
      <alignment horizontal="left" shrinkToFit="0" vertical="center" wrapText="1"/>
    </xf>
    <xf borderId="1" fillId="5" fontId="1" numFmtId="0" xfId="0" applyAlignment="1" applyBorder="1" applyFill="1" applyFont="1">
      <alignment horizontal="center" shrinkToFit="0" vertical="center" wrapText="1"/>
    </xf>
    <xf borderId="5" fillId="0" fontId="35" numFmtId="0" xfId="0" applyAlignment="1" applyBorder="1" applyFont="1">
      <alignment horizontal="center" shrinkToFit="0" vertical="center" wrapText="0"/>
    </xf>
    <xf borderId="8" fillId="0" fontId="27" numFmtId="164" xfId="0" applyAlignment="1" applyBorder="1" applyFont="1" applyNumberFormat="1">
      <alignment horizontal="right" readingOrder="0"/>
    </xf>
    <xf borderId="5" fillId="0" fontId="36" numFmtId="0" xfId="0" applyAlignment="1" applyBorder="1" applyFont="1">
      <alignment horizontal="center" shrinkToFit="0" vertical="center" wrapText="0"/>
    </xf>
    <xf borderId="0" fillId="0" fontId="24" numFmtId="164" xfId="0" applyAlignment="1" applyFont="1" applyNumberFormat="1">
      <alignment horizontal="right" readingOrder="0"/>
    </xf>
    <xf borderId="5" fillId="0" fontId="35" numFmtId="0" xfId="0" applyAlignment="1" applyBorder="1" applyFont="1">
      <alignment horizontal="center" readingOrder="0" shrinkToFit="0" vertical="center" wrapText="0"/>
    </xf>
    <xf borderId="0" fillId="0" fontId="27" numFmtId="164" xfId="0" applyAlignment="1" applyFont="1" applyNumberFormat="1">
      <alignment horizontal="right" readingOrder="0"/>
    </xf>
    <xf borderId="8" fillId="0" fontId="24" numFmtId="164" xfId="0" applyAlignment="1" applyBorder="1" applyFont="1" applyNumberFormat="1">
      <alignment horizontal="right" readingOrder="0"/>
    </xf>
    <xf borderId="5" fillId="0" fontId="8" numFmtId="0" xfId="0" applyAlignment="1" applyBorder="1" applyFont="1">
      <alignment readingOrder="0" shrinkToFit="0" vertical="bottom" wrapText="0"/>
    </xf>
    <xf borderId="5" fillId="0" fontId="24" numFmtId="0" xfId="0" applyAlignment="1" applyBorder="1" applyFont="1">
      <alignment horizontal="right" readingOrder="0"/>
    </xf>
    <xf borderId="5" fillId="0" fontId="24" numFmtId="4" xfId="0" applyAlignment="1" applyBorder="1" applyFont="1" applyNumberFormat="1">
      <alignment horizontal="right" readingOrder="0"/>
    </xf>
    <xf borderId="8" fillId="0" fontId="9" numFmtId="164" xfId="0" applyAlignment="1" applyBorder="1" applyFont="1" applyNumberFormat="1">
      <alignment horizontal="center" shrinkToFit="0" vertical="center" wrapText="0"/>
    </xf>
    <xf borderId="5" fillId="3" fontId="35" numFmtId="0" xfId="0" applyAlignment="1" applyBorder="1" applyFont="1">
      <alignment horizontal="center" shrinkToFit="0" vertical="center" wrapText="0"/>
    </xf>
    <xf borderId="5" fillId="0" fontId="36" numFmtId="164" xfId="0" applyAlignment="1" applyBorder="1" applyFont="1" applyNumberFormat="1">
      <alignment horizontal="center" shrinkToFit="0" vertical="bottom" wrapText="0"/>
    </xf>
    <xf borderId="5" fillId="0" fontId="44" numFmtId="0" xfId="0" applyAlignment="1" applyBorder="1" applyFont="1">
      <alignment horizontal="center" shrinkToFit="0" vertical="center" wrapText="0"/>
    </xf>
    <xf borderId="5" fillId="0" fontId="36" numFmtId="164" xfId="0" applyAlignment="1" applyBorder="1" applyFont="1" applyNumberFormat="1">
      <alignment horizontal="right" shrinkToFit="0" vertical="bottom" wrapText="0"/>
    </xf>
    <xf borderId="0" fillId="0" fontId="8" numFmtId="0" xfId="0" applyAlignment="1" applyFont="1">
      <alignment horizontal="center" shrinkToFit="0" vertical="center" wrapText="0"/>
    </xf>
    <xf borderId="5" fillId="3" fontId="36" numFmtId="164" xfId="0" applyAlignment="1" applyBorder="1" applyFont="1" applyNumberFormat="1">
      <alignment horizontal="right" shrinkToFit="0" vertical="bottom" wrapText="0"/>
    </xf>
    <xf borderId="5" fillId="3" fontId="36" numFmtId="0" xfId="0" applyAlignment="1" applyBorder="1" applyFont="1">
      <alignment horizontal="center" shrinkToFit="0" vertical="center" wrapText="0"/>
    </xf>
    <xf borderId="5" fillId="3" fontId="41" numFmtId="0" xfId="0" applyAlignment="1" applyBorder="1" applyFont="1">
      <alignment horizontal="center" shrinkToFit="0" vertical="center" wrapText="0"/>
    </xf>
    <xf borderId="5" fillId="3" fontId="37" numFmtId="0" xfId="0" applyAlignment="1" applyBorder="1" applyFont="1">
      <alignment horizontal="center" shrinkToFit="0" vertical="center" wrapText="0"/>
    </xf>
    <xf borderId="5" fillId="3" fontId="45" numFmtId="0" xfId="0" applyAlignment="1" applyBorder="1" applyFont="1">
      <alignment horizontal="center" shrinkToFit="0" vertical="center" wrapText="1"/>
    </xf>
    <xf borderId="5" fillId="4" fontId="36" numFmtId="4" xfId="0" applyAlignment="1" applyBorder="1" applyFont="1" applyNumberFormat="1">
      <alignment horizontal="center" shrinkToFit="0" vertical="center" wrapText="0"/>
    </xf>
    <xf borderId="5" fillId="4" fontId="41" numFmtId="0" xfId="0" applyAlignment="1" applyBorder="1" applyFont="1">
      <alignment horizontal="center" shrinkToFit="0" vertical="center" wrapText="0"/>
    </xf>
    <xf borderId="5" fillId="4" fontId="37" numFmtId="0" xfId="0" applyAlignment="1" applyBorder="1" applyFont="1">
      <alignment horizontal="center" shrinkToFit="0" vertical="center" wrapText="0"/>
    </xf>
    <xf borderId="5" fillId="4" fontId="46" numFmtId="0" xfId="0" applyAlignment="1" applyBorder="1" applyFont="1">
      <alignment horizontal="center" shrinkToFit="0" vertical="center" wrapText="1"/>
    </xf>
    <xf borderId="5" fillId="3" fontId="35" numFmtId="4" xfId="0" applyAlignment="1" applyBorder="1" applyFont="1" applyNumberFormat="1">
      <alignment horizontal="right" shrinkToFit="0" vertical="bottom" wrapText="0"/>
    </xf>
    <xf borderId="5" fillId="3" fontId="36" numFmtId="4" xfId="0" applyAlignment="1" applyBorder="1" applyFont="1" applyNumberFormat="1">
      <alignment horizontal="center" shrinkToFit="0" vertical="center" wrapText="0"/>
    </xf>
    <xf borderId="5" fillId="3" fontId="39" numFmtId="0" xfId="0" applyAlignment="1" applyBorder="1" applyFont="1">
      <alignment horizontal="center" shrinkToFit="0" vertical="center" wrapText="0"/>
    </xf>
    <xf borderId="5" fillId="3" fontId="35" numFmtId="164" xfId="0" applyAlignment="1" applyBorder="1" applyFont="1" applyNumberFormat="1">
      <alignment horizontal="right" shrinkToFit="0" vertical="bottom" wrapText="0"/>
    </xf>
    <xf borderId="5" fillId="3" fontId="47" numFmtId="164" xfId="0" applyAlignment="1" applyBorder="1" applyFont="1" applyNumberFormat="1">
      <alignment horizontal="right" shrinkToFit="0" vertical="bottom" wrapText="0"/>
    </xf>
    <xf borderId="5" fillId="3" fontId="9" numFmtId="164" xfId="0" applyAlignment="1" applyBorder="1" applyFont="1" applyNumberFormat="1">
      <alignment horizontal="center" shrinkToFit="0" vertical="center" wrapText="0"/>
    </xf>
    <xf borderId="5" fillId="3" fontId="35" numFmtId="0" xfId="0" applyAlignment="1" applyBorder="1" applyFont="1">
      <alignment horizontal="left" shrinkToFit="0" vertical="bottom" wrapText="0"/>
    </xf>
    <xf borderId="5" fillId="3" fontId="10" numFmtId="0" xfId="0" applyAlignment="1" applyBorder="1" applyFont="1">
      <alignment horizontal="left" shrinkToFit="0" vertical="bottom" wrapText="0"/>
    </xf>
    <xf borderId="5" fillId="3" fontId="41" numFmtId="0" xfId="0" applyAlignment="1" applyBorder="1" applyFont="1">
      <alignment horizontal="left" shrinkToFit="0" vertical="bottom" wrapText="0"/>
    </xf>
    <xf borderId="5" fillId="3" fontId="39" numFmtId="0" xfId="0" applyAlignment="1" applyBorder="1" applyFont="1">
      <alignment horizontal="left" shrinkToFit="0" vertical="bottom" wrapText="0"/>
    </xf>
    <xf borderId="5" fillId="3" fontId="35" numFmtId="0" xfId="0" applyAlignment="1" applyBorder="1" applyFont="1">
      <alignment horizontal="center" shrinkToFit="0" vertical="bottom" wrapText="0"/>
    </xf>
    <xf borderId="5" fillId="3" fontId="41" numFmtId="0" xfId="0" applyAlignment="1" applyBorder="1" applyFont="1">
      <alignment horizontal="center" shrinkToFit="0" vertical="bottom" wrapText="0"/>
    </xf>
    <xf borderId="5" fillId="3" fontId="8" numFmtId="0" xfId="0" applyAlignment="1" applyBorder="1" applyFont="1">
      <alignment shrinkToFit="0" vertical="bottom" wrapText="0"/>
    </xf>
    <xf borderId="5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center" shrinkToFit="0" vertical="bottom" wrapText="1"/>
    </xf>
    <xf borderId="6" fillId="3" fontId="6" numFmtId="0" xfId="0" applyAlignment="1" applyBorder="1" applyFont="1">
      <alignment horizontal="center" shrinkToFit="0" vertical="center" wrapText="1"/>
    </xf>
    <xf borderId="12" fillId="3" fontId="10" numFmtId="0" xfId="0" applyAlignment="1" applyBorder="1" applyFont="1">
      <alignment horizontal="center" shrinkToFit="0" vertical="bottom" wrapText="1"/>
    </xf>
    <xf borderId="6" fillId="3" fontId="9" numFmtId="4" xfId="0" applyAlignment="1" applyBorder="1" applyFont="1" applyNumberFormat="1">
      <alignment horizontal="center" shrinkToFit="0" vertical="center" wrapText="0"/>
    </xf>
    <xf borderId="13" fillId="3" fontId="10" numFmtId="0" xfId="0" applyAlignment="1" applyBorder="1" applyFont="1">
      <alignment horizontal="left" shrinkToFit="0" vertical="center" wrapText="1"/>
    </xf>
    <xf borderId="6" fillId="3" fontId="10" numFmtId="0" xfId="0" applyAlignment="1" applyBorder="1" applyFont="1">
      <alignment horizontal="center" shrinkToFit="0" vertical="center" wrapText="1"/>
    </xf>
    <xf borderId="6" fillId="3" fontId="48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4" fillId="3" fontId="10" numFmtId="0" xfId="0" applyAlignment="1" applyBorder="1" applyFont="1">
      <alignment horizontal="center" shrinkToFit="0" vertical="bottom" wrapText="1"/>
    </xf>
    <xf borderId="4" fillId="3" fontId="49" numFmtId="0" xfId="0" applyAlignment="1" applyBorder="1" applyFont="1">
      <alignment shrinkToFit="0" vertical="bottom" wrapText="0"/>
    </xf>
    <xf borderId="4" fillId="3" fontId="10" numFmtId="0" xfId="0" applyAlignment="1" applyBorder="1" applyFont="1">
      <alignment horizontal="left" shrinkToFit="0" vertical="center" wrapText="1"/>
    </xf>
    <xf borderId="4" fillId="3" fontId="10" numFmtId="0" xfId="0" applyAlignment="1" applyBorder="1" applyFont="1">
      <alignment horizontal="center" shrinkToFit="0" vertical="center" wrapText="1"/>
    </xf>
    <xf borderId="4" fillId="3" fontId="50" numFmtId="0" xfId="0" applyAlignment="1" applyBorder="1" applyFont="1">
      <alignment horizontal="center" shrinkToFit="0" vertical="center" wrapText="1"/>
    </xf>
    <xf borderId="4" fillId="3" fontId="23" numFmtId="4" xfId="0" applyAlignment="1" applyBorder="1" applyFont="1" applyNumberFormat="1">
      <alignment horizontal="center" shrinkToFit="0" vertical="bottom" wrapText="0"/>
    </xf>
    <xf borderId="5" fillId="4" fontId="9" numFmtId="0" xfId="0" applyAlignment="1" applyBorder="1" applyFont="1">
      <alignment horizontal="center" shrinkToFit="0" vertical="center" wrapText="1"/>
    </xf>
    <xf borderId="6" fillId="4" fontId="7" numFmtId="167" xfId="0" applyAlignment="1" applyBorder="1" applyFont="1" applyNumberFormat="1">
      <alignment horizontal="center" shrinkToFit="0" vertical="center" wrapText="1"/>
    </xf>
    <xf borderId="5" fillId="0" fontId="14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0"/>
    </xf>
    <xf borderId="5" fillId="0" fontId="51" numFmtId="0" xfId="0" applyAlignment="1" applyBorder="1" applyFont="1">
      <alignment horizontal="center" shrinkToFit="0" vertical="center" wrapText="1"/>
    </xf>
    <xf borderId="0" fillId="0" fontId="52" numFmtId="164" xfId="0" applyAlignment="1" applyFont="1" applyNumberFormat="1">
      <alignment horizontal="center" readingOrder="0"/>
    </xf>
    <xf borderId="5" fillId="0" fontId="51" numFmtId="0" xfId="0" applyAlignment="1" applyBorder="1" applyFont="1">
      <alignment horizontal="left" shrinkToFit="0" vertical="center" wrapText="1"/>
    </xf>
    <xf borderId="5" fillId="0" fontId="53" numFmtId="0" xfId="0" applyAlignment="1" applyBorder="1" applyFont="1">
      <alignment horizontal="center" shrinkToFit="0" vertical="center" wrapText="1"/>
    </xf>
    <xf borderId="4" fillId="3" fontId="51" numFmtId="0" xfId="0" applyAlignment="1" applyBorder="1" applyFont="1">
      <alignment shrinkToFit="0" vertical="center" wrapText="0"/>
    </xf>
    <xf borderId="5" fillId="0" fontId="54" numFmtId="164" xfId="0" applyAlignment="1" applyBorder="1" applyFont="1" applyNumberFormat="1">
      <alignment horizontal="center" shrinkToFit="0" vertical="center" wrapText="0"/>
    </xf>
    <xf borderId="5" fillId="3" fontId="51" numFmtId="0" xfId="0" applyAlignment="1" applyBorder="1" applyFont="1">
      <alignment horizontal="center" shrinkToFit="0" vertical="center" wrapText="1"/>
    </xf>
    <xf borderId="0" fillId="0" fontId="55" numFmtId="164" xfId="0" applyAlignment="1" applyFont="1" applyNumberFormat="1">
      <alignment horizontal="center" readingOrder="0" vertical="center"/>
    </xf>
    <xf borderId="5" fillId="0" fontId="51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shrinkToFit="0" vertical="center" wrapText="0"/>
    </xf>
    <xf borderId="5" fillId="0" fontId="9" numFmtId="0" xfId="0" applyAlignment="1" applyBorder="1" applyFont="1">
      <alignment horizontal="center" shrinkToFit="0" vertical="center" wrapText="1"/>
    </xf>
    <xf borderId="5" fillId="0" fontId="51" numFmtId="0" xfId="0" applyAlignment="1" applyBorder="1" applyFont="1">
      <alignment shrinkToFit="0" vertical="center" wrapText="0"/>
    </xf>
    <xf borderId="5" fillId="0" fontId="56" numFmtId="164" xfId="0" applyAlignment="1" applyBorder="1" applyFont="1" applyNumberFormat="1">
      <alignment horizontal="center" readingOrder="0"/>
    </xf>
    <xf borderId="0" fillId="0" fontId="57" numFmtId="4" xfId="0" applyAlignment="1" applyFont="1" applyNumberFormat="1">
      <alignment shrinkToFit="0" vertical="center" wrapText="0"/>
    </xf>
    <xf borderId="0" fillId="0" fontId="57" numFmtId="0" xfId="0" applyAlignment="1" applyFont="1">
      <alignment shrinkToFit="0" vertical="center" wrapText="0"/>
    </xf>
    <xf borderId="4" fillId="3" fontId="57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horizontal="center" shrinkToFit="0" vertical="center" wrapText="0"/>
    </xf>
    <xf borderId="5" fillId="0" fontId="10" numFmtId="0" xfId="0" applyAlignment="1" applyBorder="1" applyFont="1">
      <alignment shrinkToFit="0" vertical="center" wrapText="0"/>
    </xf>
    <xf borderId="5" fillId="0" fontId="9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shrinkToFit="0" vertical="bottom" wrapText="0"/>
    </xf>
    <xf borderId="5" fillId="0" fontId="58" numFmtId="0" xfId="0" applyAlignment="1" applyBorder="1" applyFont="1">
      <alignment horizontal="center" readingOrder="0" vertical="center"/>
    </xf>
    <xf borderId="5" fillId="4" fontId="6" numFmtId="0" xfId="0" applyAlignment="1" applyBorder="1" applyFont="1">
      <alignment horizontal="center" readingOrder="0" shrinkToFit="0" vertical="center" wrapText="1"/>
    </xf>
    <xf borderId="5" fillId="4" fontId="10" numFmtId="0" xfId="0" applyAlignment="1" applyBorder="1" applyFont="1">
      <alignment shrinkToFit="0" vertical="bottom" wrapText="0"/>
    </xf>
    <xf borderId="5" fillId="0" fontId="59" numFmtId="0" xfId="0" applyAlignment="1" applyBorder="1" applyFont="1">
      <alignment horizontal="center" readingOrder="0"/>
    </xf>
    <xf borderId="5" fillId="4" fontId="6" numFmtId="0" xfId="0" applyAlignment="1" applyBorder="1" applyFont="1">
      <alignment horizontal="center" shrinkToFit="0" vertical="center" wrapText="1"/>
    </xf>
    <xf borderId="5" fillId="4" fontId="14" numFmtId="0" xfId="0" applyAlignment="1" applyBorder="1" applyFont="1">
      <alignment horizontal="center" shrinkToFit="0" vertical="center" wrapText="1"/>
    </xf>
    <xf borderId="5" fillId="4" fontId="60" numFmtId="164" xfId="0" applyAlignment="1" applyBorder="1" applyFont="1" applyNumberFormat="1">
      <alignment horizontal="center" shrinkToFit="0" vertical="center" wrapText="0"/>
    </xf>
    <xf borderId="14" fillId="4" fontId="10" numFmtId="0" xfId="0" applyAlignment="1" applyBorder="1" applyFont="1">
      <alignment horizontal="left" shrinkToFit="0" vertical="center" wrapText="1"/>
    </xf>
    <xf borderId="5" fillId="4" fontId="10" numFmtId="0" xfId="0" applyAlignment="1" applyBorder="1" applyFont="1">
      <alignment horizontal="center" shrinkToFit="0" vertical="center" wrapText="1"/>
    </xf>
    <xf borderId="15" fillId="4" fontId="61" numFmtId="0" xfId="0" applyAlignment="1" applyBorder="1" applyFont="1">
      <alignment horizontal="center" shrinkToFit="0" vertical="center" wrapText="1"/>
    </xf>
    <xf borderId="0" fillId="0" fontId="58" numFmtId="0" xfId="0" applyAlignment="1" applyFont="1">
      <alignment vertical="center"/>
    </xf>
    <xf borderId="1" fillId="5" fontId="1" numFmtId="0" xfId="0" applyAlignment="1" applyBorder="1" applyFont="1">
      <alignment horizontal="center" shrinkToFit="0" vertical="bottom" wrapText="1"/>
    </xf>
    <xf borderId="16" fillId="0" fontId="8" numFmtId="0" xfId="0" applyAlignment="1" applyBorder="1" applyFont="1">
      <alignment horizontal="center" shrinkToFit="0" vertical="bottom" wrapText="0"/>
    </xf>
    <xf borderId="17" fillId="0" fontId="8" numFmtId="0" xfId="0" applyAlignment="1" applyBorder="1" applyFont="1">
      <alignment horizontal="center" shrinkToFit="0" vertical="bottom" wrapText="0"/>
    </xf>
    <xf borderId="18" fillId="4" fontId="4" numFmtId="0" xfId="0" applyAlignment="1" applyBorder="1" applyFont="1">
      <alignment horizontal="center" shrinkToFit="0" vertical="bottom" wrapText="1"/>
    </xf>
    <xf borderId="19" fillId="4" fontId="4" numFmtId="0" xfId="0" applyAlignment="1" applyBorder="1" applyFont="1">
      <alignment horizontal="center" shrinkToFit="0" vertical="bottom" wrapText="1"/>
    </xf>
    <xf borderId="19" fillId="4" fontId="62" numFmtId="4" xfId="0" applyAlignment="1" applyBorder="1" applyFont="1" applyNumberFormat="1">
      <alignment horizontal="center" shrinkToFit="0" vertical="bottom" wrapText="1"/>
    </xf>
    <xf borderId="20" fillId="0" fontId="8" numFmtId="0" xfId="0" applyAlignment="1" applyBorder="1" applyFont="1">
      <alignment horizontal="center" shrinkToFit="0" vertical="bottom" wrapText="0"/>
    </xf>
    <xf borderId="21" fillId="0" fontId="8" numFmtId="0" xfId="0" applyAlignment="1" applyBorder="1" applyFont="1">
      <alignment horizontal="center" shrinkToFit="0" vertical="bottom" wrapText="0"/>
    </xf>
    <xf borderId="22" fillId="0" fontId="8" numFmtId="0" xfId="0" applyAlignment="1" applyBorder="1" applyFont="1">
      <alignment horizontal="center" shrinkToFit="0" vertical="bottom" wrapText="0"/>
    </xf>
    <xf borderId="18" fillId="0" fontId="63" numFmtId="0" xfId="0" applyAlignment="1" applyBorder="1" applyFont="1">
      <alignment horizontal="center" shrinkToFit="0" vertical="bottom" wrapText="0"/>
    </xf>
    <xf borderId="23" fillId="0" fontId="63" numFmtId="0" xfId="0" applyAlignment="1" applyBorder="1" applyFont="1">
      <alignment horizontal="center" shrinkToFit="0" vertical="bottom" wrapText="0"/>
    </xf>
    <xf borderId="5" fillId="0" fontId="64" numFmtId="0" xfId="0" applyAlignment="1" applyBorder="1" applyFont="1">
      <alignment horizontal="center" shrinkToFit="0" vertical="bottom" wrapText="0"/>
    </xf>
    <xf borderId="23" fillId="0" fontId="63" numFmtId="0" xfId="0" applyAlignment="1" applyBorder="1" applyFont="1">
      <alignment horizontal="center" shrinkToFit="0" vertical="center" wrapText="0"/>
    </xf>
    <xf borderId="5" fillId="3" fontId="65" numFmtId="164" xfId="0" applyAlignment="1" applyBorder="1" applyFont="1" applyNumberFormat="1">
      <alignment horizontal="right" readingOrder="0"/>
    </xf>
    <xf borderId="23" fillId="0" fontId="41" numFmtId="0" xfId="0" applyAlignment="1" applyBorder="1" applyFont="1">
      <alignment horizontal="center" shrinkToFit="0" vertical="bottom" wrapText="0"/>
    </xf>
    <xf borderId="24" fillId="0" fontId="62" numFmtId="0" xfId="0" applyAlignment="1" applyBorder="1" applyFont="1">
      <alignment horizontal="center" shrinkToFit="0" vertical="bottom" wrapText="1"/>
    </xf>
    <xf borderId="24" fillId="0" fontId="66" numFmtId="0" xfId="0" applyAlignment="1" applyBorder="1" applyFont="1">
      <alignment horizontal="center" shrinkToFit="0" vertical="bottom" wrapText="1"/>
    </xf>
    <xf borderId="25" fillId="0" fontId="8" numFmtId="0" xfId="0" applyAlignment="1" applyBorder="1" applyFont="1">
      <alignment horizontal="center" shrinkToFit="0" vertical="bottom" wrapText="0"/>
    </xf>
    <xf borderId="8" fillId="0" fontId="64" numFmtId="0" xfId="0" applyAlignment="1" applyBorder="1" applyFont="1">
      <alignment horizontal="center" shrinkToFit="0" vertical="bottom" wrapText="0"/>
    </xf>
    <xf borderId="19" fillId="0" fontId="62" numFmtId="0" xfId="0" applyAlignment="1" applyBorder="1" applyFont="1">
      <alignment horizontal="center" shrinkToFit="0" vertical="bottom" wrapText="1"/>
    </xf>
    <xf borderId="19" fillId="0" fontId="67" numFmtId="0" xfId="0" applyAlignment="1" applyBorder="1" applyFont="1">
      <alignment horizontal="center" shrinkToFit="0" vertical="bottom" wrapText="1"/>
    </xf>
    <xf borderId="8" fillId="0" fontId="64" numFmtId="0" xfId="0" applyAlignment="1" applyBorder="1" applyFont="1">
      <alignment horizontal="center" readingOrder="0" shrinkToFit="0" vertical="bottom" wrapText="0"/>
    </xf>
    <xf borderId="18" fillId="0" fontId="63" numFmtId="0" xfId="0" applyAlignment="1" applyBorder="1" applyFont="1">
      <alignment horizontal="center" readingOrder="0" shrinkToFit="0" vertical="bottom" wrapText="0"/>
    </xf>
    <xf borderId="5" fillId="0" fontId="65" numFmtId="164" xfId="0" applyAlignment="1" applyBorder="1" applyFont="1" applyNumberFormat="1">
      <alignment horizontal="right" readingOrder="0"/>
    </xf>
    <xf borderId="8" fillId="0" fontId="65" numFmtId="164" xfId="0" applyAlignment="1" applyBorder="1" applyFont="1" applyNumberFormat="1">
      <alignment horizontal="right" readingOrder="0"/>
    </xf>
    <xf borderId="5" fillId="0" fontId="65" numFmtId="0" xfId="0" applyAlignment="1" applyBorder="1" applyFont="1">
      <alignment horizontal="center" readingOrder="0"/>
    </xf>
    <xf borderId="5" fillId="0" fontId="63" numFmtId="0" xfId="0" applyAlignment="1" applyBorder="1" applyFont="1">
      <alignment horizontal="center" shrinkToFit="0" vertical="center" wrapText="0"/>
    </xf>
    <xf borderId="5" fillId="0" fontId="63" numFmtId="0" xfId="0" applyAlignment="1" applyBorder="1" applyFont="1">
      <alignment horizontal="center" shrinkToFit="0" vertical="bottom" wrapText="0"/>
    </xf>
    <xf borderId="5" fillId="0" fontId="65" numFmtId="0" xfId="0" applyAlignment="1" applyBorder="1" applyFont="1">
      <alignment horizontal="center" readingOrder="0" shrinkToFit="0" wrapText="0"/>
    </xf>
    <xf borderId="5" fillId="3" fontId="68" numFmtId="0" xfId="0" applyAlignment="1" applyBorder="1" applyFont="1">
      <alignment horizontal="center" readingOrder="0" shrinkToFit="0" wrapText="0"/>
    </xf>
    <xf borderId="5" fillId="0" fontId="68" numFmtId="0" xfId="0" applyAlignment="1" applyBorder="1" applyFont="1">
      <alignment horizontal="center" readingOrder="0" shrinkToFit="0" wrapText="0"/>
    </xf>
    <xf borderId="8" fillId="0" fontId="68" numFmtId="0" xfId="0" applyAlignment="1" applyBorder="1" applyFont="1">
      <alignment horizontal="center" readingOrder="0" shrinkToFit="0" wrapText="0"/>
    </xf>
    <xf borderId="23" fillId="0" fontId="63" numFmtId="0" xfId="0" applyAlignment="1" applyBorder="1" applyFont="1">
      <alignment horizontal="center" readingOrder="0" shrinkToFit="0" vertical="bottom" wrapText="0"/>
    </xf>
    <xf borderId="5" fillId="0" fontId="68" numFmtId="0" xfId="0" applyAlignment="1" applyBorder="1" applyFont="1">
      <alignment horizontal="center" readingOrder="0"/>
    </xf>
    <xf borderId="5" fillId="0" fontId="68" numFmtId="1" xfId="0" applyAlignment="1" applyBorder="1" applyFont="1" applyNumberFormat="1">
      <alignment horizontal="center" readingOrder="0"/>
    </xf>
    <xf borderId="22" fillId="0" fontId="8" numFmtId="4" xfId="0" applyAlignment="1" applyBorder="1" applyFont="1" applyNumberFormat="1">
      <alignment horizontal="center" shrinkToFit="0" vertical="bottom" wrapText="0"/>
    </xf>
    <xf borderId="5" fillId="0" fontId="68" numFmtId="164" xfId="0" applyAlignment="1" applyBorder="1" applyFont="1" applyNumberFormat="1">
      <alignment horizontal="right" readingOrder="0"/>
    </xf>
    <xf borderId="23" fillId="0" fontId="41" numFmtId="0" xfId="0" applyAlignment="1" applyBorder="1" applyFont="1">
      <alignment horizontal="center" shrinkToFit="0" vertical="bottom" wrapText="1"/>
    </xf>
    <xf borderId="19" fillId="0" fontId="69" numFmtId="0" xfId="0" applyAlignment="1" applyBorder="1" applyFont="1">
      <alignment horizontal="center" shrinkToFit="0" vertical="bottom" wrapText="0"/>
    </xf>
    <xf borderId="26" fillId="4" fontId="8" numFmtId="0" xfId="0" applyAlignment="1" applyBorder="1" applyFont="1">
      <alignment horizontal="center" shrinkToFit="0" vertical="bottom" wrapText="0"/>
    </xf>
    <xf borderId="27" fillId="4" fontId="8" numFmtId="0" xfId="0" applyAlignment="1" applyBorder="1" applyFont="1">
      <alignment horizontal="center" shrinkToFit="0" vertical="bottom" wrapText="0"/>
    </xf>
    <xf borderId="28" fillId="4" fontId="42" numFmtId="0" xfId="0" applyAlignment="1" applyBorder="1" applyFont="1">
      <alignment horizontal="center" shrinkToFit="0" vertical="center" wrapText="0"/>
    </xf>
    <xf borderId="29" fillId="0" fontId="2" numFmtId="0" xfId="0" applyBorder="1" applyFont="1"/>
    <xf borderId="27" fillId="4" fontId="70" numFmtId="164" xfId="0" applyAlignment="1" applyBorder="1" applyFont="1" applyNumberFormat="1">
      <alignment horizontal="center" readingOrder="0" shrinkToFit="0" vertical="bottom" wrapText="0"/>
    </xf>
    <xf borderId="1" fillId="5" fontId="1" numFmtId="0" xfId="0" applyAlignment="1" applyBorder="1" applyFont="1">
      <alignment horizontal="center" readingOrder="0" shrinkToFit="0" vertical="center" wrapText="1"/>
    </xf>
    <xf borderId="5" fillId="4" fontId="23" numFmtId="167" xfId="0" applyAlignment="1" applyBorder="1" applyFont="1" applyNumberFormat="1">
      <alignment horizontal="center" shrinkToFit="0" vertical="center" wrapText="1"/>
    </xf>
    <xf borderId="5" fillId="0" fontId="23" numFmtId="168" xfId="0" applyAlignment="1" applyBorder="1" applyFont="1" applyNumberFormat="1">
      <alignment horizontal="center" shrinkToFit="0" vertical="center" wrapText="1"/>
    </xf>
    <xf borderId="5" fillId="0" fontId="23" numFmtId="167" xfId="0" applyAlignment="1" applyBorder="1" applyFont="1" applyNumberFormat="1">
      <alignment horizontal="center" shrinkToFit="0" vertical="bottom" wrapText="0"/>
    </xf>
    <xf borderId="5" fillId="3" fontId="10" numFmtId="0" xfId="0" applyAlignment="1" applyBorder="1" applyFont="1">
      <alignment horizontal="center" shrinkToFit="0" vertical="center" wrapText="0"/>
    </xf>
    <xf borderId="5" fillId="3" fontId="23" numFmtId="167" xfId="0" applyAlignment="1" applyBorder="1" applyFont="1" applyNumberFormat="1">
      <alignment horizontal="center" shrinkToFit="0" vertical="bottom" wrapText="0"/>
    </xf>
    <xf borderId="5" fillId="3" fontId="10" numFmtId="0" xfId="0" applyAlignment="1" applyBorder="1" applyFont="1">
      <alignment horizontal="left" shrinkToFit="0" vertical="center" wrapText="1"/>
    </xf>
    <xf borderId="5" fillId="0" fontId="9" numFmtId="164" xfId="0" applyAlignment="1" applyBorder="1" applyFont="1" applyNumberFormat="1">
      <alignment horizontal="center" readingOrder="0" shrinkToFit="0" vertical="center" wrapText="0"/>
    </xf>
    <xf borderId="0" fillId="0" fontId="10" numFmtId="0" xfId="0" applyAlignment="1" applyFont="1">
      <alignment shrinkToFit="0" vertical="bottom" wrapText="0"/>
    </xf>
    <xf borderId="4" fillId="6" fontId="10" numFmtId="0" xfId="0" applyAlignment="1" applyBorder="1" applyFill="1" applyFont="1">
      <alignment shrinkToFit="0" vertical="bottom" wrapText="0"/>
    </xf>
    <xf borderId="30" fillId="0" fontId="10" numFmtId="0" xfId="0" applyAlignment="1" applyBorder="1" applyFont="1">
      <alignment horizontal="center" shrinkToFit="0" vertical="center" wrapText="0"/>
    </xf>
    <xf borderId="5" fillId="0" fontId="10" numFmtId="169" xfId="0" applyAlignment="1" applyBorder="1" applyFont="1" applyNumberFormat="1">
      <alignment horizontal="center" shrinkToFit="0" vertical="center" wrapText="0"/>
    </xf>
    <xf borderId="5" fillId="0" fontId="10" numFmtId="49" xfId="0" applyAlignment="1" applyBorder="1" applyFont="1" applyNumberFormat="1">
      <alignment horizontal="center" shrinkToFit="0" vertical="center" wrapText="0"/>
    </xf>
    <xf borderId="8" fillId="0" fontId="23" numFmtId="167" xfId="0" applyAlignment="1" applyBorder="1" applyFont="1" applyNumberFormat="1">
      <alignment horizontal="center" shrinkToFit="0" vertical="bottom" wrapText="0"/>
    </xf>
    <xf borderId="5" fillId="0" fontId="71" numFmtId="0" xfId="0" applyAlignment="1" applyBorder="1" applyFont="1">
      <alignment horizontal="center" shrinkToFit="0" vertical="center" wrapText="1"/>
    </xf>
    <xf borderId="5" fillId="3" fontId="9" numFmtId="164" xfId="0" applyAlignment="1" applyBorder="1" applyFont="1" applyNumberFormat="1">
      <alignment horizontal="center" readingOrder="0" shrinkToFit="0" vertical="center" wrapText="0"/>
    </xf>
    <xf borderId="5" fillId="3" fontId="6" numFmtId="0" xfId="0" applyAlignment="1" applyBorder="1" applyFont="1">
      <alignment horizontal="center" readingOrder="0" shrinkToFit="0" vertical="center" wrapText="1"/>
    </xf>
    <xf borderId="0" fillId="3" fontId="10" numFmtId="0" xfId="0" applyAlignment="1" applyFont="1">
      <alignment shrinkToFit="0" vertical="bottom" wrapText="0"/>
    </xf>
    <xf borderId="5" fillId="4" fontId="9" numFmtId="164" xfId="0" applyAlignment="1" applyBorder="1" applyFont="1" applyNumberFormat="1">
      <alignment horizontal="center" shrinkToFit="0" vertical="center" wrapText="0"/>
    </xf>
    <xf borderId="5" fillId="4" fontId="10" numFmtId="0" xfId="0" applyAlignment="1" applyBorder="1" applyFont="1">
      <alignment horizontal="left" shrinkToFit="0" vertical="center" wrapText="1"/>
    </xf>
    <xf borderId="0" fillId="0" fontId="23" numFmtId="4" xfId="0" applyAlignment="1" applyFont="1" applyNumberFormat="1">
      <alignment horizontal="center" shrinkToFit="0" vertical="bottom" wrapText="0"/>
    </xf>
    <xf borderId="0" fillId="0" fontId="23" numFmtId="167" xfId="0" applyAlignment="1" applyFont="1" applyNumberFormat="1">
      <alignment horizontal="center" shrinkToFit="0" vertical="bottom" wrapText="0"/>
    </xf>
    <xf borderId="0" fillId="0" fontId="2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94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94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94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94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94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112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112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112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112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112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100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100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100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100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100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118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118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118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118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118</xdr:row>
      <xdr:rowOff>0</xdr:rowOff>
    </xdr:from>
    <xdr:ext cx="104775" cy="466725"/>
    <xdr:sp>
      <xdr:nvSpPr>
        <xdr:cNvPr id="3" name="Shape 3"/>
        <xdr:cNvSpPr/>
      </xdr:nvSpPr>
      <xdr:spPr>
        <a:xfrm>
          <a:off x="5298375" y="3551400"/>
          <a:ext cx="95250" cy="457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0.71"/>
    <col customWidth="1" min="3" max="4" width="20.29"/>
    <col customWidth="1" min="5" max="5" width="15.29"/>
    <col customWidth="1" min="6" max="6" width="32.14"/>
    <col customWidth="1" min="7" max="7" width="29.0"/>
    <col customWidth="1" min="8" max="8" width="31.0"/>
    <col customWidth="1" min="9" max="9" width="30.71"/>
    <col customWidth="1" min="10" max="10" width="33.29"/>
    <col customWidth="1" min="11" max="26" width="8.0"/>
  </cols>
  <sheetData>
    <row r="1" ht="5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1.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1.0" customHeight="1">
      <c r="A3" s="7">
        <v>1.0</v>
      </c>
      <c r="B3" s="7">
        <v>2.0</v>
      </c>
      <c r="C3" s="8">
        <v>170747.0</v>
      </c>
      <c r="D3" s="7" t="s">
        <v>11</v>
      </c>
      <c r="E3" s="9"/>
      <c r="F3" s="10"/>
      <c r="G3" s="11" t="s">
        <v>12</v>
      </c>
      <c r="H3" s="12" t="s">
        <v>13</v>
      </c>
      <c r="I3" s="7" t="s">
        <v>14</v>
      </c>
      <c r="J3" s="13" t="s">
        <v>15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51.0" customHeight="1">
      <c r="A4" s="7">
        <v>2.0</v>
      </c>
      <c r="B4" s="7">
        <v>2.0</v>
      </c>
      <c r="C4" s="8">
        <v>168743.0</v>
      </c>
      <c r="D4" s="7" t="s">
        <v>11</v>
      </c>
      <c r="E4" s="9"/>
      <c r="F4" s="15">
        <v>302.32</v>
      </c>
      <c r="G4" s="11" t="s">
        <v>12</v>
      </c>
      <c r="H4" s="12" t="s">
        <v>13</v>
      </c>
      <c r="I4" s="7" t="s">
        <v>14</v>
      </c>
      <c r="J4" s="13" t="s">
        <v>15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51.0" customHeight="1">
      <c r="A5" s="7">
        <v>3.0</v>
      </c>
      <c r="B5" s="7">
        <v>2.0</v>
      </c>
      <c r="C5" s="8">
        <v>164710.0</v>
      </c>
      <c r="D5" s="7" t="s">
        <v>11</v>
      </c>
      <c r="E5" s="9"/>
      <c r="F5" s="16"/>
      <c r="G5" s="11" t="s">
        <v>12</v>
      </c>
      <c r="H5" s="12" t="s">
        <v>13</v>
      </c>
      <c r="I5" s="7" t="s">
        <v>14</v>
      </c>
      <c r="J5" s="13" t="s">
        <v>15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51.0" customHeight="1">
      <c r="A6" s="7">
        <v>4.0</v>
      </c>
      <c r="B6" s="7">
        <v>2.0</v>
      </c>
      <c r="C6" s="8">
        <v>164920.0</v>
      </c>
      <c r="D6" s="7" t="s">
        <v>11</v>
      </c>
      <c r="E6" s="9"/>
      <c r="F6" s="15">
        <v>61.92</v>
      </c>
      <c r="G6" s="11" t="s">
        <v>12</v>
      </c>
      <c r="H6" s="12" t="s">
        <v>13</v>
      </c>
      <c r="I6" s="7" t="s">
        <v>14</v>
      </c>
      <c r="J6" s="13" t="s">
        <v>15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51.0" customHeight="1">
      <c r="A7" s="7">
        <v>5.0</v>
      </c>
      <c r="B7" s="7">
        <v>2.0</v>
      </c>
      <c r="C7" s="8">
        <v>176411.0</v>
      </c>
      <c r="D7" s="7" t="s">
        <v>11</v>
      </c>
      <c r="E7" s="9"/>
      <c r="F7" s="16"/>
      <c r="G7" s="11" t="s">
        <v>12</v>
      </c>
      <c r="H7" s="12" t="s">
        <v>13</v>
      </c>
      <c r="I7" s="7" t="s">
        <v>14</v>
      </c>
      <c r="J7" s="13" t="s">
        <v>15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51.0" customHeight="1">
      <c r="A8" s="7">
        <v>6.0</v>
      </c>
      <c r="B8" s="7">
        <v>2.0</v>
      </c>
      <c r="C8" s="8">
        <v>175738.0</v>
      </c>
      <c r="D8" s="7" t="s">
        <v>11</v>
      </c>
      <c r="E8" s="11"/>
      <c r="F8" s="10"/>
      <c r="G8" s="11" t="s">
        <v>12</v>
      </c>
      <c r="H8" s="12" t="s">
        <v>13</v>
      </c>
      <c r="I8" s="7" t="s">
        <v>14</v>
      </c>
      <c r="J8" s="13" t="s">
        <v>15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51.0" customHeight="1">
      <c r="A9" s="7">
        <v>7.0</v>
      </c>
      <c r="B9" s="7">
        <v>2.0</v>
      </c>
      <c r="C9" s="8">
        <v>164676.0</v>
      </c>
      <c r="D9" s="7" t="s">
        <v>11</v>
      </c>
      <c r="E9" s="9"/>
      <c r="F9" s="10"/>
      <c r="G9" s="11" t="s">
        <v>12</v>
      </c>
      <c r="H9" s="12" t="s">
        <v>13</v>
      </c>
      <c r="I9" s="7" t="s">
        <v>14</v>
      </c>
      <c r="J9" s="13" t="s">
        <v>15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51.0" customHeight="1">
      <c r="A10" s="7">
        <v>8.0</v>
      </c>
      <c r="B10" s="7">
        <v>2.0</v>
      </c>
      <c r="C10" s="8">
        <v>168742.0</v>
      </c>
      <c r="D10" s="7" t="s">
        <v>11</v>
      </c>
      <c r="E10" s="11"/>
      <c r="F10" s="10"/>
      <c r="G10" s="11" t="s">
        <v>12</v>
      </c>
      <c r="H10" s="12" t="s">
        <v>13</v>
      </c>
      <c r="I10" s="7" t="s">
        <v>14</v>
      </c>
      <c r="J10" s="13" t="s">
        <v>15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51.0" customHeight="1">
      <c r="A11" s="7">
        <v>9.0</v>
      </c>
      <c r="B11" s="7">
        <v>2.0</v>
      </c>
      <c r="C11" s="8">
        <v>170069.0</v>
      </c>
      <c r="D11" s="7" t="s">
        <v>11</v>
      </c>
      <c r="E11" s="11"/>
      <c r="F11" s="10"/>
      <c r="G11" s="11" t="s">
        <v>12</v>
      </c>
      <c r="H11" s="12" t="s">
        <v>13</v>
      </c>
      <c r="I11" s="7" t="s">
        <v>14</v>
      </c>
      <c r="J11" s="13" t="s">
        <v>15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51.0" customHeight="1">
      <c r="A12" s="7">
        <v>10.0</v>
      </c>
      <c r="B12" s="7">
        <v>2.0</v>
      </c>
      <c r="C12" s="8">
        <v>164921.0</v>
      </c>
      <c r="D12" s="7" t="s">
        <v>11</v>
      </c>
      <c r="E12" s="11"/>
      <c r="F12" s="10"/>
      <c r="G12" s="11" t="s">
        <v>12</v>
      </c>
      <c r="H12" s="12" t="s">
        <v>13</v>
      </c>
      <c r="I12" s="7" t="s">
        <v>14</v>
      </c>
      <c r="J12" s="13" t="s">
        <v>15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51.0" customHeight="1">
      <c r="A13" s="7">
        <v>11.0</v>
      </c>
      <c r="B13" s="7">
        <v>2.0</v>
      </c>
      <c r="C13" s="8">
        <v>171454.0</v>
      </c>
      <c r="D13" s="7" t="s">
        <v>11</v>
      </c>
      <c r="E13" s="9"/>
      <c r="F13" s="15">
        <v>34.83</v>
      </c>
      <c r="G13" s="11" t="s">
        <v>12</v>
      </c>
      <c r="H13" s="12" t="s">
        <v>13</v>
      </c>
      <c r="I13" s="7" t="s">
        <v>14</v>
      </c>
      <c r="J13" s="13" t="s">
        <v>15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51.0" customHeight="1">
      <c r="A14" s="7">
        <v>12.0</v>
      </c>
      <c r="B14" s="7">
        <v>2.0</v>
      </c>
      <c r="C14" s="8">
        <v>174444.0</v>
      </c>
      <c r="D14" s="7" t="s">
        <v>11</v>
      </c>
      <c r="E14" s="11"/>
      <c r="F14" s="10"/>
      <c r="G14" s="11" t="s">
        <v>12</v>
      </c>
      <c r="H14" s="12" t="s">
        <v>13</v>
      </c>
      <c r="I14" s="7" t="s">
        <v>14</v>
      </c>
      <c r="J14" s="13" t="s">
        <v>15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51.0" customHeight="1">
      <c r="A15" s="7">
        <v>13.0</v>
      </c>
      <c r="B15" s="7">
        <v>2.0</v>
      </c>
      <c r="C15" s="8">
        <v>173891.0</v>
      </c>
      <c r="D15" s="7" t="s">
        <v>11</v>
      </c>
      <c r="E15" s="9"/>
      <c r="F15" s="10"/>
      <c r="G15" s="11" t="s">
        <v>12</v>
      </c>
      <c r="H15" s="12" t="s">
        <v>13</v>
      </c>
      <c r="I15" s="7" t="s">
        <v>14</v>
      </c>
      <c r="J15" s="13" t="s">
        <v>15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51.0" customHeight="1">
      <c r="A16" s="7">
        <v>14.0</v>
      </c>
      <c r="B16" s="7">
        <v>2.0</v>
      </c>
      <c r="C16" s="8">
        <v>175118.0</v>
      </c>
      <c r="D16" s="7" t="s">
        <v>11</v>
      </c>
      <c r="E16" s="9"/>
      <c r="F16" s="15">
        <v>337.89</v>
      </c>
      <c r="G16" s="11" t="s">
        <v>12</v>
      </c>
      <c r="H16" s="12" t="s">
        <v>13</v>
      </c>
      <c r="I16" s="7" t="s">
        <v>14</v>
      </c>
      <c r="J16" s="13" t="s">
        <v>15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51.0" customHeight="1">
      <c r="A17" s="7">
        <v>15.0</v>
      </c>
      <c r="B17" s="7">
        <v>2.0</v>
      </c>
      <c r="C17" s="8">
        <v>176953.0</v>
      </c>
      <c r="D17" s="7" t="s">
        <v>11</v>
      </c>
      <c r="E17" s="9"/>
      <c r="F17" s="15">
        <v>104.65</v>
      </c>
      <c r="G17" s="11" t="s">
        <v>12</v>
      </c>
      <c r="H17" s="12" t="s">
        <v>13</v>
      </c>
      <c r="I17" s="7" t="s">
        <v>14</v>
      </c>
      <c r="J17" s="13" t="s">
        <v>15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51.0" customHeight="1">
      <c r="A18" s="7">
        <v>16.0</v>
      </c>
      <c r="B18" s="7">
        <v>2.0</v>
      </c>
      <c r="C18" s="8">
        <v>175739.0</v>
      </c>
      <c r="D18" s="7" t="s">
        <v>11</v>
      </c>
      <c r="E18" s="9"/>
      <c r="F18" s="15">
        <v>266.76</v>
      </c>
      <c r="G18" s="11" t="s">
        <v>12</v>
      </c>
      <c r="H18" s="12" t="s">
        <v>13</v>
      </c>
      <c r="I18" s="7" t="s">
        <v>14</v>
      </c>
      <c r="J18" s="13" t="s">
        <v>15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51.0" customHeight="1">
      <c r="A19" s="7">
        <v>17.0</v>
      </c>
      <c r="B19" s="7">
        <v>2.0</v>
      </c>
      <c r="C19" s="8">
        <v>164931.0</v>
      </c>
      <c r="D19" s="7" t="s">
        <v>11</v>
      </c>
      <c r="E19" s="9"/>
      <c r="F19" s="16"/>
      <c r="G19" s="11" t="s">
        <v>12</v>
      </c>
      <c r="H19" s="12" t="s">
        <v>13</v>
      </c>
      <c r="I19" s="7" t="s">
        <v>14</v>
      </c>
      <c r="J19" s="13" t="s">
        <v>15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51.0" customHeight="1">
      <c r="A20" s="7">
        <v>18.0</v>
      </c>
      <c r="B20" s="7">
        <v>2.0</v>
      </c>
      <c r="C20" s="8">
        <v>172006.0</v>
      </c>
      <c r="D20" s="7" t="s">
        <v>11</v>
      </c>
      <c r="E20" s="9"/>
      <c r="F20" s="15"/>
      <c r="G20" s="11" t="s">
        <v>12</v>
      </c>
      <c r="H20" s="12" t="s">
        <v>13</v>
      </c>
      <c r="I20" s="7" t="s">
        <v>14</v>
      </c>
      <c r="J20" s="13" t="s">
        <v>15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1.0" customHeight="1">
      <c r="A21" s="7">
        <v>19.0</v>
      </c>
      <c r="B21" s="7">
        <v>2.0</v>
      </c>
      <c r="C21" s="8">
        <v>164932.0</v>
      </c>
      <c r="D21" s="7" t="s">
        <v>11</v>
      </c>
      <c r="E21" s="11"/>
      <c r="F21" s="10"/>
      <c r="G21" s="11" t="s">
        <v>12</v>
      </c>
      <c r="H21" s="12" t="s">
        <v>13</v>
      </c>
      <c r="I21" s="7" t="s">
        <v>14</v>
      </c>
      <c r="J21" s="13" t="s">
        <v>15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51.0" customHeight="1">
      <c r="A22" s="7">
        <v>20.0</v>
      </c>
      <c r="B22" s="7">
        <v>2.0</v>
      </c>
      <c r="C22" s="8">
        <v>174442.0</v>
      </c>
      <c r="D22" s="7" t="s">
        <v>11</v>
      </c>
      <c r="E22" s="11"/>
      <c r="F22" s="10"/>
      <c r="G22" s="11" t="s">
        <v>12</v>
      </c>
      <c r="H22" s="12" t="s">
        <v>13</v>
      </c>
      <c r="I22" s="7" t="s">
        <v>14</v>
      </c>
      <c r="J22" s="13" t="s">
        <v>15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51.0" customHeight="1">
      <c r="A23" s="7">
        <v>21.0</v>
      </c>
      <c r="B23" s="7">
        <v>2.0</v>
      </c>
      <c r="C23" s="8">
        <v>173890.0</v>
      </c>
      <c r="D23" s="7" t="s">
        <v>11</v>
      </c>
      <c r="E23" s="9"/>
      <c r="F23" s="10"/>
      <c r="G23" s="11" t="s">
        <v>12</v>
      </c>
      <c r="H23" s="12" t="s">
        <v>13</v>
      </c>
      <c r="I23" s="7" t="s">
        <v>14</v>
      </c>
      <c r="J23" s="13" t="s">
        <v>15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51.0" customHeight="1">
      <c r="A24" s="7">
        <v>22.0</v>
      </c>
      <c r="B24" s="7">
        <v>2.0</v>
      </c>
      <c r="C24" s="8">
        <v>164886.0</v>
      </c>
      <c r="D24" s="7" t="s">
        <v>11</v>
      </c>
      <c r="E24" s="9"/>
      <c r="F24" s="10"/>
      <c r="G24" s="11" t="s">
        <v>12</v>
      </c>
      <c r="H24" s="12" t="s">
        <v>13</v>
      </c>
      <c r="I24" s="7" t="s">
        <v>14</v>
      </c>
      <c r="J24" s="13" t="s">
        <v>15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51.0" customHeight="1">
      <c r="A25" s="7">
        <v>23.0</v>
      </c>
      <c r="B25" s="7">
        <v>2.0</v>
      </c>
      <c r="C25" s="8">
        <v>164862.0</v>
      </c>
      <c r="D25" s="7" t="s">
        <v>11</v>
      </c>
      <c r="E25" s="9"/>
      <c r="F25" s="17"/>
      <c r="G25" s="11" t="s">
        <v>12</v>
      </c>
      <c r="H25" s="12" t="s">
        <v>13</v>
      </c>
      <c r="I25" s="7" t="s">
        <v>14</v>
      </c>
      <c r="J25" s="13" t="s">
        <v>15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51.0" customHeight="1">
      <c r="A26" s="7">
        <v>24.0</v>
      </c>
      <c r="B26" s="7">
        <v>2.0</v>
      </c>
      <c r="C26" s="8">
        <v>176952.0</v>
      </c>
      <c r="D26" s="7" t="s">
        <v>11</v>
      </c>
      <c r="E26" s="11"/>
      <c r="F26" s="10"/>
      <c r="G26" s="11" t="s">
        <v>12</v>
      </c>
      <c r="H26" s="12" t="s">
        <v>13</v>
      </c>
      <c r="I26" s="7" t="s">
        <v>14</v>
      </c>
      <c r="J26" s="13" t="s">
        <v>15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51.0" customHeight="1">
      <c r="A27" s="7">
        <v>25.0</v>
      </c>
      <c r="B27" s="7">
        <v>2.0</v>
      </c>
      <c r="C27" s="8">
        <v>164855.0</v>
      </c>
      <c r="D27" s="7" t="s">
        <v>11</v>
      </c>
      <c r="E27" s="11"/>
      <c r="F27" s="10"/>
      <c r="G27" s="11" t="s">
        <v>12</v>
      </c>
      <c r="H27" s="12" t="s">
        <v>13</v>
      </c>
      <c r="I27" s="7" t="s">
        <v>14</v>
      </c>
      <c r="J27" s="13" t="s">
        <v>15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51.0" customHeight="1">
      <c r="A28" s="7">
        <v>26.0</v>
      </c>
      <c r="B28" s="7">
        <v>2.0</v>
      </c>
      <c r="C28" s="8">
        <v>164835.0</v>
      </c>
      <c r="D28" s="7" t="s">
        <v>11</v>
      </c>
      <c r="E28" s="18"/>
      <c r="F28" s="15">
        <v>160.05</v>
      </c>
      <c r="G28" s="11" t="s">
        <v>12</v>
      </c>
      <c r="H28" s="12" t="s">
        <v>13</v>
      </c>
      <c r="I28" s="7" t="s">
        <v>14</v>
      </c>
      <c r="J28" s="13" t="s">
        <v>15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51.0" customHeight="1">
      <c r="A29" s="7">
        <v>27.0</v>
      </c>
      <c r="B29" s="7">
        <v>2.0</v>
      </c>
      <c r="C29" s="8">
        <v>171426.0</v>
      </c>
      <c r="D29" s="7" t="s">
        <v>11</v>
      </c>
      <c r="E29" s="11"/>
      <c r="F29" s="10"/>
      <c r="G29" s="11" t="s">
        <v>12</v>
      </c>
      <c r="H29" s="12" t="s">
        <v>13</v>
      </c>
      <c r="I29" s="7" t="s">
        <v>14</v>
      </c>
      <c r="J29" s="13" t="s">
        <v>15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51.0" customHeight="1">
      <c r="A30" s="7">
        <v>28.0</v>
      </c>
      <c r="B30" s="7">
        <v>2.0</v>
      </c>
      <c r="C30" s="8">
        <v>164867.0</v>
      </c>
      <c r="D30" s="7" t="s">
        <v>11</v>
      </c>
      <c r="E30" s="11"/>
      <c r="F30" s="10"/>
      <c r="G30" s="11" t="s">
        <v>12</v>
      </c>
      <c r="H30" s="12" t="s">
        <v>13</v>
      </c>
      <c r="I30" s="7" t="s">
        <v>14</v>
      </c>
      <c r="J30" s="13" t="s">
        <v>15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51.0" customHeight="1">
      <c r="A31" s="7">
        <v>29.0</v>
      </c>
      <c r="B31" s="7">
        <v>2.0</v>
      </c>
      <c r="C31" s="8">
        <v>168736.0</v>
      </c>
      <c r="D31" s="7" t="s">
        <v>11</v>
      </c>
      <c r="E31" s="18"/>
      <c r="F31" s="15">
        <v>391.24</v>
      </c>
      <c r="G31" s="11" t="s">
        <v>12</v>
      </c>
      <c r="H31" s="12" t="s">
        <v>13</v>
      </c>
      <c r="I31" s="7" t="s">
        <v>14</v>
      </c>
      <c r="J31" s="13" t="s">
        <v>15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51.0" customHeight="1">
      <c r="A32" s="7">
        <v>30.0</v>
      </c>
      <c r="B32" s="7">
        <v>2.0</v>
      </c>
      <c r="C32" s="8">
        <v>171753.0</v>
      </c>
      <c r="D32" s="7" t="s">
        <v>11</v>
      </c>
      <c r="E32" s="18"/>
      <c r="F32" s="15"/>
      <c r="G32" s="11" t="s">
        <v>12</v>
      </c>
      <c r="H32" s="12" t="s">
        <v>13</v>
      </c>
      <c r="I32" s="7" t="s">
        <v>14</v>
      </c>
      <c r="J32" s="13" t="s">
        <v>15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51.0" customHeight="1">
      <c r="A33" s="7">
        <v>31.0</v>
      </c>
      <c r="B33" s="7">
        <v>2.0</v>
      </c>
      <c r="C33" s="8">
        <v>164667.0</v>
      </c>
      <c r="D33" s="7" t="s">
        <v>11</v>
      </c>
      <c r="E33" s="18"/>
      <c r="F33" s="16"/>
      <c r="G33" s="11" t="s">
        <v>12</v>
      </c>
      <c r="H33" s="12" t="s">
        <v>13</v>
      </c>
      <c r="I33" s="7" t="s">
        <v>14</v>
      </c>
      <c r="J33" s="13" t="s">
        <v>15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51.0" customHeight="1">
      <c r="A34" s="7">
        <v>32.0</v>
      </c>
      <c r="B34" s="7">
        <v>2.0</v>
      </c>
      <c r="C34" s="8">
        <v>164958.0</v>
      </c>
      <c r="D34" s="7" t="s">
        <v>11</v>
      </c>
      <c r="E34" s="18"/>
      <c r="F34" s="16"/>
      <c r="G34" s="11" t="s">
        <v>12</v>
      </c>
      <c r="H34" s="12" t="s">
        <v>13</v>
      </c>
      <c r="I34" s="7" t="s">
        <v>14</v>
      </c>
      <c r="J34" s="13" t="s">
        <v>15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51.0" customHeight="1">
      <c r="A35" s="7">
        <v>33.0</v>
      </c>
      <c r="B35" s="7">
        <v>2.0</v>
      </c>
      <c r="C35" s="8">
        <v>169591.0</v>
      </c>
      <c r="D35" s="7" t="s">
        <v>11</v>
      </c>
      <c r="E35" s="11"/>
      <c r="F35" s="10"/>
      <c r="G35" s="11" t="s">
        <v>12</v>
      </c>
      <c r="H35" s="12" t="s">
        <v>13</v>
      </c>
      <c r="I35" s="7" t="s">
        <v>14</v>
      </c>
      <c r="J35" s="13" t="s">
        <v>15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51.0" customHeight="1">
      <c r="A36" s="7">
        <v>34.0</v>
      </c>
      <c r="B36" s="7">
        <v>2.0</v>
      </c>
      <c r="C36" s="8">
        <v>175736.0</v>
      </c>
      <c r="D36" s="7" t="s">
        <v>11</v>
      </c>
      <c r="E36" s="18"/>
      <c r="F36" s="10"/>
      <c r="G36" s="11" t="s">
        <v>12</v>
      </c>
      <c r="H36" s="12" t="s">
        <v>13</v>
      </c>
      <c r="I36" s="7" t="s">
        <v>14</v>
      </c>
      <c r="J36" s="13" t="s">
        <v>15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51.0" customHeight="1">
      <c r="A37" s="7">
        <v>35.0</v>
      </c>
      <c r="B37" s="7">
        <v>2.0</v>
      </c>
      <c r="C37" s="8">
        <v>175737.0</v>
      </c>
      <c r="D37" s="7" t="s">
        <v>11</v>
      </c>
      <c r="E37" s="11"/>
      <c r="F37" s="10"/>
      <c r="G37" s="11" t="s">
        <v>12</v>
      </c>
      <c r="H37" s="12" t="s">
        <v>13</v>
      </c>
      <c r="I37" s="7" t="s">
        <v>14</v>
      </c>
      <c r="J37" s="13" t="s">
        <v>15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51.0" customHeight="1">
      <c r="A38" s="7">
        <v>36.0</v>
      </c>
      <c r="B38" s="7">
        <v>2.0</v>
      </c>
      <c r="C38" s="8">
        <v>164960.0</v>
      </c>
      <c r="D38" s="7" t="s">
        <v>11</v>
      </c>
      <c r="E38" s="18"/>
      <c r="F38" s="15">
        <v>67.14</v>
      </c>
      <c r="G38" s="11" t="s">
        <v>12</v>
      </c>
      <c r="H38" s="12" t="s">
        <v>13</v>
      </c>
      <c r="I38" s="7" t="s">
        <v>14</v>
      </c>
      <c r="J38" s="13" t="s">
        <v>15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51.0" customHeight="1">
      <c r="A39" s="7">
        <v>37.0</v>
      </c>
      <c r="B39" s="7">
        <v>2.0</v>
      </c>
      <c r="C39" s="8">
        <v>164961.0</v>
      </c>
      <c r="D39" s="7" t="s">
        <v>11</v>
      </c>
      <c r="E39" s="11"/>
      <c r="F39" s="10"/>
      <c r="G39" s="11" t="s">
        <v>12</v>
      </c>
      <c r="H39" s="12" t="s">
        <v>13</v>
      </c>
      <c r="I39" s="7" t="s">
        <v>14</v>
      </c>
      <c r="J39" s="13" t="s">
        <v>15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51.0" customHeight="1">
      <c r="A40" s="7">
        <v>38.0</v>
      </c>
      <c r="B40" s="7">
        <v>2.0</v>
      </c>
      <c r="C40" s="8">
        <v>164714.0</v>
      </c>
      <c r="D40" s="7" t="s">
        <v>11</v>
      </c>
      <c r="E40" s="11"/>
      <c r="F40" s="10"/>
      <c r="G40" s="11" t="s">
        <v>12</v>
      </c>
      <c r="H40" s="12" t="s">
        <v>13</v>
      </c>
      <c r="I40" s="7" t="s">
        <v>14</v>
      </c>
      <c r="J40" s="13" t="s">
        <v>15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51.0" customHeight="1">
      <c r="A41" s="7">
        <v>39.0</v>
      </c>
      <c r="B41" s="7">
        <v>2.0</v>
      </c>
      <c r="C41" s="8">
        <v>175740.0</v>
      </c>
      <c r="D41" s="7" t="s">
        <v>11</v>
      </c>
      <c r="E41" s="11"/>
      <c r="F41" s="10"/>
      <c r="G41" s="11" t="s">
        <v>12</v>
      </c>
      <c r="H41" s="12" t="s">
        <v>13</v>
      </c>
      <c r="I41" s="7" t="s">
        <v>14</v>
      </c>
      <c r="J41" s="13" t="s">
        <v>15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51.0" customHeight="1">
      <c r="A42" s="7">
        <v>40.0</v>
      </c>
      <c r="B42" s="7">
        <v>2.0</v>
      </c>
      <c r="C42" s="8">
        <v>164950.0</v>
      </c>
      <c r="D42" s="7" t="s">
        <v>11</v>
      </c>
      <c r="E42" s="19"/>
      <c r="F42" s="10"/>
      <c r="G42" s="11" t="s">
        <v>12</v>
      </c>
      <c r="H42" s="12" t="s">
        <v>13</v>
      </c>
      <c r="I42" s="7" t="s">
        <v>14</v>
      </c>
      <c r="J42" s="13" t="s">
        <v>15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51.0" customHeight="1">
      <c r="A43" s="7">
        <v>41.0</v>
      </c>
      <c r="B43" s="7">
        <v>2.0</v>
      </c>
      <c r="C43" s="8">
        <v>164532.0</v>
      </c>
      <c r="D43" s="7" t="s">
        <v>11</v>
      </c>
      <c r="E43" s="19"/>
      <c r="F43" s="10"/>
      <c r="G43" s="11" t="s">
        <v>12</v>
      </c>
      <c r="H43" s="12" t="s">
        <v>13</v>
      </c>
      <c r="I43" s="7" t="s">
        <v>14</v>
      </c>
      <c r="J43" s="13" t="s">
        <v>15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51.0" customHeight="1">
      <c r="A44" s="7">
        <v>42.0</v>
      </c>
      <c r="B44" s="7">
        <v>2.0</v>
      </c>
      <c r="C44" s="8">
        <v>178364.0</v>
      </c>
      <c r="D44" s="7" t="s">
        <v>11</v>
      </c>
      <c r="E44" s="19"/>
      <c r="F44" s="10"/>
      <c r="G44" s="11" t="s">
        <v>12</v>
      </c>
      <c r="H44" s="12" t="s">
        <v>13</v>
      </c>
      <c r="I44" s="7" t="s">
        <v>14</v>
      </c>
      <c r="J44" s="13" t="s">
        <v>15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51.0" customHeight="1">
      <c r="A45" s="7">
        <v>43.0</v>
      </c>
      <c r="B45" s="7">
        <v>2.0</v>
      </c>
      <c r="C45" s="8">
        <v>175895.0</v>
      </c>
      <c r="D45" s="7" t="s">
        <v>11</v>
      </c>
      <c r="E45" s="11"/>
      <c r="F45" s="10"/>
      <c r="G45" s="11" t="s">
        <v>12</v>
      </c>
      <c r="H45" s="12" t="s">
        <v>13</v>
      </c>
      <c r="I45" s="7" t="s">
        <v>14</v>
      </c>
      <c r="J45" s="13" t="s">
        <v>15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51.0" customHeight="1">
      <c r="A46" s="7">
        <v>44.0</v>
      </c>
      <c r="B46" s="7">
        <v>2.0</v>
      </c>
      <c r="C46" s="8">
        <v>175893.0</v>
      </c>
      <c r="D46" s="7" t="s">
        <v>11</v>
      </c>
      <c r="E46" s="11"/>
      <c r="F46" s="10"/>
      <c r="G46" s="11" t="s">
        <v>12</v>
      </c>
      <c r="H46" s="12" t="s">
        <v>13</v>
      </c>
      <c r="I46" s="7" t="s">
        <v>14</v>
      </c>
      <c r="J46" s="13" t="s">
        <v>15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51.0" customHeight="1">
      <c r="A47" s="7">
        <v>45.0</v>
      </c>
      <c r="B47" s="7">
        <v>2.0</v>
      </c>
      <c r="C47" s="8">
        <v>173395.0</v>
      </c>
      <c r="D47" s="7" t="s">
        <v>11</v>
      </c>
      <c r="E47" s="11"/>
      <c r="F47" s="10"/>
      <c r="G47" s="11" t="s">
        <v>12</v>
      </c>
      <c r="H47" s="12" t="s">
        <v>13</v>
      </c>
      <c r="I47" s="7" t="s">
        <v>14</v>
      </c>
      <c r="J47" s="13" t="s">
        <v>15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51.0" customHeight="1">
      <c r="A48" s="7">
        <v>46.0</v>
      </c>
      <c r="B48" s="7">
        <v>2.0</v>
      </c>
      <c r="C48" s="8">
        <v>175493.0</v>
      </c>
      <c r="D48" s="7" t="s">
        <v>11</v>
      </c>
      <c r="E48" s="11"/>
      <c r="F48" s="16"/>
      <c r="G48" s="11" t="s">
        <v>12</v>
      </c>
      <c r="H48" s="12" t="s">
        <v>13</v>
      </c>
      <c r="I48" s="7" t="s">
        <v>14</v>
      </c>
      <c r="J48" s="13" t="s">
        <v>15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51.0" customHeight="1">
      <c r="A49" s="7">
        <v>47.0</v>
      </c>
      <c r="B49" s="7">
        <v>2.0</v>
      </c>
      <c r="C49" s="8">
        <v>170419.0</v>
      </c>
      <c r="D49" s="7" t="s">
        <v>11</v>
      </c>
      <c r="E49" s="11"/>
      <c r="F49" s="10"/>
      <c r="G49" s="11" t="s">
        <v>12</v>
      </c>
      <c r="H49" s="12" t="s">
        <v>13</v>
      </c>
      <c r="I49" s="7" t="s">
        <v>14</v>
      </c>
      <c r="J49" s="13" t="s">
        <v>15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51.0" customHeight="1">
      <c r="A50" s="7">
        <v>48.0</v>
      </c>
      <c r="B50" s="7">
        <v>2.0</v>
      </c>
      <c r="C50" s="8">
        <v>171331.0</v>
      </c>
      <c r="D50" s="7" t="s">
        <v>11</v>
      </c>
      <c r="E50" s="11"/>
      <c r="F50" s="10"/>
      <c r="G50" s="11" t="s">
        <v>12</v>
      </c>
      <c r="H50" s="12" t="s">
        <v>13</v>
      </c>
      <c r="I50" s="7" t="s">
        <v>14</v>
      </c>
      <c r="J50" s="13" t="s">
        <v>15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51.0" customHeight="1">
      <c r="A51" s="7">
        <v>49.0</v>
      </c>
      <c r="B51" s="7">
        <v>2.0</v>
      </c>
      <c r="C51" s="8">
        <v>163751.0</v>
      </c>
      <c r="D51" s="7" t="s">
        <v>11</v>
      </c>
      <c r="E51" s="11"/>
      <c r="F51" s="15">
        <v>123.94</v>
      </c>
      <c r="G51" s="11" t="s">
        <v>12</v>
      </c>
      <c r="H51" s="12" t="s">
        <v>13</v>
      </c>
      <c r="I51" s="7" t="s">
        <v>14</v>
      </c>
      <c r="J51" s="13" t="s">
        <v>15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51.0" customHeight="1">
      <c r="A52" s="7">
        <v>50.0</v>
      </c>
      <c r="B52" s="7">
        <v>2.0</v>
      </c>
      <c r="C52" s="8">
        <v>172441.0</v>
      </c>
      <c r="D52" s="7" t="s">
        <v>11</v>
      </c>
      <c r="E52" s="11"/>
      <c r="F52" s="10"/>
      <c r="G52" s="11" t="s">
        <v>12</v>
      </c>
      <c r="H52" s="12" t="s">
        <v>13</v>
      </c>
      <c r="I52" s="7" t="s">
        <v>14</v>
      </c>
      <c r="J52" s="13" t="s">
        <v>15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51.0" customHeight="1">
      <c r="A53" s="7">
        <v>51.0</v>
      </c>
      <c r="B53" s="7">
        <v>2.0</v>
      </c>
      <c r="C53" s="8">
        <v>177397.0</v>
      </c>
      <c r="D53" s="7" t="s">
        <v>11</v>
      </c>
      <c r="E53" s="11"/>
      <c r="F53" s="10"/>
      <c r="G53" s="11" t="s">
        <v>12</v>
      </c>
      <c r="H53" s="12" t="s">
        <v>13</v>
      </c>
      <c r="I53" s="7" t="s">
        <v>14</v>
      </c>
      <c r="J53" s="13" t="s">
        <v>15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51.0" customHeight="1">
      <c r="A54" s="7">
        <v>52.0</v>
      </c>
      <c r="B54" s="7">
        <v>2.0</v>
      </c>
      <c r="C54" s="8">
        <v>177889.0</v>
      </c>
      <c r="D54" s="7" t="s">
        <v>11</v>
      </c>
      <c r="E54" s="11"/>
      <c r="F54" s="10"/>
      <c r="G54" s="11" t="s">
        <v>12</v>
      </c>
      <c r="H54" s="12" t="s">
        <v>13</v>
      </c>
      <c r="I54" s="7" t="s">
        <v>14</v>
      </c>
      <c r="J54" s="13" t="s">
        <v>15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51.0" customHeight="1">
      <c r="A55" s="7">
        <v>53.0</v>
      </c>
      <c r="B55" s="7">
        <v>2.0</v>
      </c>
      <c r="C55" s="20">
        <v>164930.0</v>
      </c>
      <c r="D55" s="7" t="s">
        <v>11</v>
      </c>
      <c r="E55" s="11"/>
      <c r="F55" s="10"/>
      <c r="G55" s="11" t="s">
        <v>12</v>
      </c>
      <c r="H55" s="12" t="s">
        <v>13</v>
      </c>
      <c r="I55" s="7" t="s">
        <v>14</v>
      </c>
      <c r="J55" s="13" t="s">
        <v>15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51.0" customHeight="1">
      <c r="A56" s="7">
        <v>54.0</v>
      </c>
      <c r="B56" s="7">
        <v>2.0</v>
      </c>
      <c r="C56" s="20">
        <v>177888.0</v>
      </c>
      <c r="D56" s="7" t="s">
        <v>11</v>
      </c>
      <c r="E56" s="9"/>
      <c r="F56" s="15"/>
      <c r="G56" s="11" t="s">
        <v>12</v>
      </c>
      <c r="H56" s="12" t="s">
        <v>13</v>
      </c>
      <c r="I56" s="7" t="s">
        <v>14</v>
      </c>
      <c r="J56" s="13" t="s">
        <v>15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51.0" customHeight="1">
      <c r="A57" s="7">
        <v>55.0</v>
      </c>
      <c r="B57" s="7">
        <v>2.0</v>
      </c>
      <c r="C57" s="20">
        <v>175894.0</v>
      </c>
      <c r="D57" s="7" t="s">
        <v>11</v>
      </c>
      <c r="E57" s="11"/>
      <c r="F57" s="10"/>
      <c r="G57" s="11" t="s">
        <v>12</v>
      </c>
      <c r="H57" s="12" t="s">
        <v>13</v>
      </c>
      <c r="I57" s="7" t="s">
        <v>14</v>
      </c>
      <c r="J57" s="13" t="s">
        <v>15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51.0" customHeight="1">
      <c r="A58" s="7">
        <v>56.0</v>
      </c>
      <c r="B58" s="7">
        <v>2.0</v>
      </c>
      <c r="C58" s="8">
        <v>177887.0</v>
      </c>
      <c r="D58" s="7" t="s">
        <v>11</v>
      </c>
      <c r="E58" s="11"/>
      <c r="F58" s="10"/>
      <c r="G58" s="11" t="s">
        <v>12</v>
      </c>
      <c r="H58" s="12" t="s">
        <v>13</v>
      </c>
      <c r="I58" s="7" t="s">
        <v>14</v>
      </c>
      <c r="J58" s="13" t="s">
        <v>15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51.0" customHeight="1">
      <c r="A59" s="7">
        <v>57.0</v>
      </c>
      <c r="B59" s="7">
        <v>2.0</v>
      </c>
      <c r="C59" s="8">
        <v>168748.0</v>
      </c>
      <c r="D59" s="7" t="s">
        <v>11</v>
      </c>
      <c r="E59" s="18"/>
      <c r="F59" s="15">
        <v>15.48</v>
      </c>
      <c r="G59" s="11" t="s">
        <v>12</v>
      </c>
      <c r="H59" s="12" t="s">
        <v>13</v>
      </c>
      <c r="I59" s="7" t="s">
        <v>14</v>
      </c>
      <c r="J59" s="13" t="s">
        <v>15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51.0" customHeight="1">
      <c r="A60" s="7">
        <v>58.0</v>
      </c>
      <c r="B60" s="7">
        <v>2.0</v>
      </c>
      <c r="C60" s="8">
        <v>178410.0</v>
      </c>
      <c r="D60" s="7" t="s">
        <v>11</v>
      </c>
      <c r="E60" s="11"/>
      <c r="F60" s="10"/>
      <c r="G60" s="11" t="s">
        <v>12</v>
      </c>
      <c r="H60" s="12" t="s">
        <v>13</v>
      </c>
      <c r="I60" s="7" t="s">
        <v>14</v>
      </c>
      <c r="J60" s="13" t="s">
        <v>15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51.0" customHeight="1">
      <c r="A61" s="7">
        <v>59.0</v>
      </c>
      <c r="B61" s="7">
        <v>2.0</v>
      </c>
      <c r="C61" s="20">
        <v>178363.0</v>
      </c>
      <c r="D61" s="7" t="s">
        <v>11</v>
      </c>
      <c r="E61" s="11"/>
      <c r="F61" s="10"/>
      <c r="G61" s="11" t="s">
        <v>12</v>
      </c>
      <c r="H61" s="12" t="s">
        <v>13</v>
      </c>
      <c r="I61" s="7" t="s">
        <v>14</v>
      </c>
      <c r="J61" s="13" t="s">
        <v>15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51.0" customHeight="1">
      <c r="A62" s="7">
        <v>60.0</v>
      </c>
      <c r="B62" s="7">
        <v>2.0</v>
      </c>
      <c r="C62" s="20">
        <v>178361.0</v>
      </c>
      <c r="D62" s="7" t="s">
        <v>11</v>
      </c>
      <c r="E62" s="11"/>
      <c r="F62" s="10"/>
      <c r="G62" s="11" t="s">
        <v>12</v>
      </c>
      <c r="H62" s="12" t="s">
        <v>13</v>
      </c>
      <c r="I62" s="7" t="s">
        <v>14</v>
      </c>
      <c r="J62" s="13" t="s">
        <v>15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51.0" customHeight="1">
      <c r="A63" s="7">
        <v>61.0</v>
      </c>
      <c r="B63" s="7">
        <v>2.0</v>
      </c>
      <c r="C63" s="20">
        <v>178364.0</v>
      </c>
      <c r="D63" s="7" t="s">
        <v>11</v>
      </c>
      <c r="E63" s="11"/>
      <c r="F63" s="10"/>
      <c r="G63" s="11" t="s">
        <v>12</v>
      </c>
      <c r="H63" s="12" t="s">
        <v>13</v>
      </c>
      <c r="I63" s="7" t="s">
        <v>14</v>
      </c>
      <c r="J63" s="13" t="s">
        <v>15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51.0" customHeight="1">
      <c r="A64" s="7">
        <v>62.0</v>
      </c>
      <c r="B64" s="7">
        <v>2.0</v>
      </c>
      <c r="C64" s="20">
        <v>178362.0</v>
      </c>
      <c r="D64" s="7" t="s">
        <v>11</v>
      </c>
      <c r="E64" s="11"/>
      <c r="F64" s="10"/>
      <c r="G64" s="11" t="s">
        <v>12</v>
      </c>
      <c r="H64" s="12" t="s">
        <v>13</v>
      </c>
      <c r="I64" s="7" t="s">
        <v>14</v>
      </c>
      <c r="J64" s="13" t="s">
        <v>15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51.0" customHeight="1">
      <c r="A65" s="7">
        <v>63.0</v>
      </c>
      <c r="B65" s="7">
        <v>2.0</v>
      </c>
      <c r="C65" s="20">
        <v>175894.0</v>
      </c>
      <c r="D65" s="7" t="s">
        <v>11</v>
      </c>
      <c r="E65" s="11"/>
      <c r="F65" s="15">
        <v>67.14</v>
      </c>
      <c r="G65" s="11" t="s">
        <v>12</v>
      </c>
      <c r="H65" s="12" t="s">
        <v>13</v>
      </c>
      <c r="I65" s="7" t="s">
        <v>14</v>
      </c>
      <c r="J65" s="13" t="s">
        <v>15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51.0" customHeight="1">
      <c r="A66" s="7">
        <v>64.0</v>
      </c>
      <c r="B66" s="7">
        <v>2.0</v>
      </c>
      <c r="C66" s="8">
        <v>175894.0</v>
      </c>
      <c r="D66" s="7" t="s">
        <v>11</v>
      </c>
      <c r="E66" s="11"/>
      <c r="F66" s="10"/>
      <c r="G66" s="11" t="s">
        <v>12</v>
      </c>
      <c r="H66" s="12" t="s">
        <v>13</v>
      </c>
      <c r="I66" s="7" t="s">
        <v>14</v>
      </c>
      <c r="J66" s="13" t="s">
        <v>15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51.0" customHeight="1">
      <c r="A67" s="7">
        <v>65.0</v>
      </c>
      <c r="B67" s="7">
        <v>2.0</v>
      </c>
      <c r="C67" s="20">
        <v>180012.0</v>
      </c>
      <c r="D67" s="7" t="s">
        <v>11</v>
      </c>
      <c r="E67" s="11"/>
      <c r="F67" s="15">
        <v>41.32</v>
      </c>
      <c r="G67" s="11" t="s">
        <v>12</v>
      </c>
      <c r="H67" s="12" t="s">
        <v>13</v>
      </c>
      <c r="I67" s="7" t="s">
        <v>14</v>
      </c>
      <c r="J67" s="13" t="s">
        <v>15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51.0" customHeight="1">
      <c r="A68" s="7">
        <v>66.0</v>
      </c>
      <c r="B68" s="7">
        <v>2.0</v>
      </c>
      <c r="C68" s="20">
        <v>179933.0</v>
      </c>
      <c r="D68" s="7" t="s">
        <v>11</v>
      </c>
      <c r="E68" s="9"/>
      <c r="F68" s="15"/>
      <c r="G68" s="11" t="s">
        <v>12</v>
      </c>
      <c r="H68" s="12" t="s">
        <v>13</v>
      </c>
      <c r="I68" s="7" t="s">
        <v>14</v>
      </c>
      <c r="J68" s="13" t="s">
        <v>15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51.0" customHeight="1">
      <c r="A69" s="7">
        <v>67.0</v>
      </c>
      <c r="B69" s="7">
        <v>2.0</v>
      </c>
      <c r="C69" s="20">
        <v>180840.0</v>
      </c>
      <c r="D69" s="7" t="s">
        <v>11</v>
      </c>
      <c r="E69" s="9"/>
      <c r="F69" s="10"/>
      <c r="G69" s="11" t="s">
        <v>12</v>
      </c>
      <c r="H69" s="12" t="s">
        <v>13</v>
      </c>
      <c r="I69" s="7" t="s">
        <v>14</v>
      </c>
      <c r="J69" s="13" t="s">
        <v>15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51.0" customHeight="1">
      <c r="A70" s="7">
        <v>68.0</v>
      </c>
      <c r="B70" s="7">
        <v>2.0</v>
      </c>
      <c r="C70" s="20">
        <v>179934.0</v>
      </c>
      <c r="D70" s="7" t="s">
        <v>11</v>
      </c>
      <c r="E70" s="11"/>
      <c r="F70" s="10"/>
      <c r="G70" s="11" t="s">
        <v>12</v>
      </c>
      <c r="H70" s="12" t="s">
        <v>13</v>
      </c>
      <c r="I70" s="7" t="s">
        <v>14</v>
      </c>
      <c r="J70" s="13" t="s">
        <v>15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51.0" customHeight="1">
      <c r="A71" s="7">
        <v>69.0</v>
      </c>
      <c r="B71" s="7">
        <v>2.0</v>
      </c>
      <c r="C71" s="20">
        <v>181912.0</v>
      </c>
      <c r="D71" s="7" t="s">
        <v>11</v>
      </c>
      <c r="E71" s="9"/>
      <c r="F71" s="10"/>
      <c r="G71" s="11" t="s">
        <v>12</v>
      </c>
      <c r="H71" s="12" t="s">
        <v>13</v>
      </c>
      <c r="I71" s="7" t="s">
        <v>14</v>
      </c>
      <c r="J71" s="13" t="s">
        <v>15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51.0" customHeight="1">
      <c r="A72" s="7">
        <v>70.0</v>
      </c>
      <c r="B72" s="7">
        <v>2.0</v>
      </c>
      <c r="C72" s="20">
        <v>181911.0</v>
      </c>
      <c r="D72" s="7" t="s">
        <v>11</v>
      </c>
      <c r="E72" s="18"/>
      <c r="F72" s="15">
        <v>61.98</v>
      </c>
      <c r="G72" s="11" t="s">
        <v>12</v>
      </c>
      <c r="H72" s="12" t="s">
        <v>13</v>
      </c>
      <c r="I72" s="7" t="s">
        <v>14</v>
      </c>
      <c r="J72" s="13" t="s">
        <v>15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51.0" customHeight="1">
      <c r="A73" s="7">
        <v>71.0</v>
      </c>
      <c r="B73" s="7">
        <v>2.0</v>
      </c>
      <c r="C73" s="20">
        <v>156998.0</v>
      </c>
      <c r="D73" s="7" t="s">
        <v>11</v>
      </c>
      <c r="E73" s="11"/>
      <c r="F73" s="15"/>
      <c r="G73" s="11" t="s">
        <v>12</v>
      </c>
      <c r="H73" s="12" t="s">
        <v>13</v>
      </c>
      <c r="I73" s="7" t="s">
        <v>14</v>
      </c>
      <c r="J73" s="13" t="s">
        <v>15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51.0" customHeight="1">
      <c r="A74" s="7">
        <v>72.0</v>
      </c>
      <c r="B74" s="7">
        <v>2.0</v>
      </c>
      <c r="C74" s="20">
        <v>182974.0</v>
      </c>
      <c r="D74" s="7" t="s">
        <v>11</v>
      </c>
      <c r="E74" s="11"/>
      <c r="F74" s="10"/>
      <c r="G74" s="11" t="s">
        <v>12</v>
      </c>
      <c r="H74" s="12" t="s">
        <v>13</v>
      </c>
      <c r="I74" s="7" t="s">
        <v>14</v>
      </c>
      <c r="J74" s="13" t="s">
        <v>15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51.0" customHeight="1">
      <c r="A75" s="7">
        <v>73.0</v>
      </c>
      <c r="B75" s="7">
        <v>2.0</v>
      </c>
      <c r="C75" s="20">
        <v>182918.0</v>
      </c>
      <c r="D75" s="7" t="s">
        <v>11</v>
      </c>
      <c r="E75" s="11"/>
      <c r="F75" s="10"/>
      <c r="G75" s="11" t="s">
        <v>12</v>
      </c>
      <c r="H75" s="12" t="s">
        <v>13</v>
      </c>
      <c r="I75" s="7" t="s">
        <v>14</v>
      </c>
      <c r="J75" s="13" t="s">
        <v>15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51.0" customHeight="1">
      <c r="A76" s="7">
        <v>74.0</v>
      </c>
      <c r="B76" s="7">
        <v>2.0</v>
      </c>
      <c r="C76" s="20">
        <v>183670.0</v>
      </c>
      <c r="D76" s="7" t="s">
        <v>11</v>
      </c>
      <c r="E76" s="9"/>
      <c r="F76" s="15"/>
      <c r="G76" s="11" t="s">
        <v>12</v>
      </c>
      <c r="H76" s="12" t="s">
        <v>13</v>
      </c>
      <c r="I76" s="7" t="s">
        <v>14</v>
      </c>
      <c r="J76" s="13" t="s">
        <v>15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51.0" customHeight="1">
      <c r="A77" s="7">
        <v>75.0</v>
      </c>
      <c r="B77" s="7">
        <v>2.0</v>
      </c>
      <c r="C77" s="20">
        <v>183669.0</v>
      </c>
      <c r="D77" s="7" t="s">
        <v>11</v>
      </c>
      <c r="E77" s="11"/>
      <c r="F77" s="10"/>
      <c r="G77" s="11" t="s">
        <v>12</v>
      </c>
      <c r="H77" s="12" t="s">
        <v>13</v>
      </c>
      <c r="I77" s="7" t="s">
        <v>14</v>
      </c>
      <c r="J77" s="13" t="s">
        <v>15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51.0" customHeight="1">
      <c r="A78" s="7">
        <v>76.0</v>
      </c>
      <c r="B78" s="7">
        <v>2.0</v>
      </c>
      <c r="C78" s="20">
        <v>183671.0</v>
      </c>
      <c r="D78" s="7" t="s">
        <v>11</v>
      </c>
      <c r="E78" s="11"/>
      <c r="F78" s="10"/>
      <c r="G78" s="11" t="s">
        <v>12</v>
      </c>
      <c r="H78" s="12" t="s">
        <v>13</v>
      </c>
      <c r="I78" s="7" t="s">
        <v>14</v>
      </c>
      <c r="J78" s="13" t="s">
        <v>15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51.0" customHeight="1">
      <c r="A79" s="7">
        <v>77.0</v>
      </c>
      <c r="B79" s="7">
        <v>2.0</v>
      </c>
      <c r="C79" s="8">
        <v>184478.0</v>
      </c>
      <c r="D79" s="7" t="s">
        <v>11</v>
      </c>
      <c r="E79" s="11"/>
      <c r="F79" s="10"/>
      <c r="G79" s="11" t="s">
        <v>12</v>
      </c>
      <c r="H79" s="12" t="s">
        <v>13</v>
      </c>
      <c r="I79" s="7" t="s">
        <v>14</v>
      </c>
      <c r="J79" s="13" t="s">
        <v>15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51.0" customHeight="1">
      <c r="A80" s="7">
        <v>78.0</v>
      </c>
      <c r="B80" s="7">
        <v>2.0</v>
      </c>
      <c r="C80" s="8">
        <v>184479.0</v>
      </c>
      <c r="D80" s="7" t="s">
        <v>11</v>
      </c>
      <c r="E80" s="11"/>
      <c r="F80" s="15"/>
      <c r="G80" s="11" t="s">
        <v>12</v>
      </c>
      <c r="H80" s="12" t="s">
        <v>13</v>
      </c>
      <c r="I80" s="7" t="s">
        <v>14</v>
      </c>
      <c r="J80" s="13" t="s">
        <v>15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51.0" customHeight="1">
      <c r="A81" s="7">
        <v>79.0</v>
      </c>
      <c r="B81" s="7">
        <v>2.0</v>
      </c>
      <c r="C81" s="20">
        <v>184599.0</v>
      </c>
      <c r="D81" s="7" t="s">
        <v>11</v>
      </c>
      <c r="E81" s="21"/>
      <c r="F81" s="15">
        <v>462.38</v>
      </c>
      <c r="G81" s="11" t="s">
        <v>12</v>
      </c>
      <c r="H81" s="12" t="s">
        <v>13</v>
      </c>
      <c r="I81" s="7" t="s">
        <v>14</v>
      </c>
      <c r="J81" s="13" t="s">
        <v>15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51.0" customHeight="1">
      <c r="A82" s="7">
        <v>80.0</v>
      </c>
      <c r="B82" s="7">
        <v>2.0</v>
      </c>
      <c r="C82" s="20">
        <v>179934.0</v>
      </c>
      <c r="D82" s="7" t="s">
        <v>11</v>
      </c>
      <c r="E82" s="11"/>
      <c r="F82" s="10"/>
      <c r="G82" s="11" t="s">
        <v>12</v>
      </c>
      <c r="H82" s="12" t="s">
        <v>13</v>
      </c>
      <c r="I82" s="7" t="s">
        <v>14</v>
      </c>
      <c r="J82" s="13" t="s">
        <v>15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51.0" customHeight="1">
      <c r="A83" s="7">
        <v>81.0</v>
      </c>
      <c r="B83" s="7">
        <v>2.0</v>
      </c>
      <c r="C83" s="20">
        <v>185184.0</v>
      </c>
      <c r="D83" s="7" t="s">
        <v>11</v>
      </c>
      <c r="E83" s="18"/>
      <c r="F83" s="15"/>
      <c r="G83" s="11" t="s">
        <v>12</v>
      </c>
      <c r="H83" s="12" t="s">
        <v>13</v>
      </c>
      <c r="I83" s="7" t="s">
        <v>14</v>
      </c>
      <c r="J83" s="13" t="s">
        <v>15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51.0" customHeight="1">
      <c r="A84" s="7">
        <v>82.0</v>
      </c>
      <c r="B84" s="7">
        <v>2.0</v>
      </c>
      <c r="C84" s="20">
        <v>176410.0</v>
      </c>
      <c r="D84" s="7" t="s">
        <v>11</v>
      </c>
      <c r="E84" s="11"/>
      <c r="F84" s="10"/>
      <c r="G84" s="11" t="s">
        <v>12</v>
      </c>
      <c r="H84" s="12" t="s">
        <v>13</v>
      </c>
      <c r="I84" s="7" t="s">
        <v>14</v>
      </c>
      <c r="J84" s="13" t="s">
        <v>15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51.0" customHeight="1">
      <c r="A85" s="7">
        <v>83.0</v>
      </c>
      <c r="B85" s="7">
        <v>2.0</v>
      </c>
      <c r="C85" s="20">
        <v>185185.0</v>
      </c>
      <c r="D85" s="7" t="s">
        <v>11</v>
      </c>
      <c r="E85" s="11"/>
      <c r="F85" s="16"/>
      <c r="G85" s="11" t="s">
        <v>12</v>
      </c>
      <c r="H85" s="12" t="s">
        <v>13</v>
      </c>
      <c r="I85" s="7" t="s">
        <v>14</v>
      </c>
      <c r="J85" s="13" t="s">
        <v>15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51.0" customHeight="1">
      <c r="A86" s="7">
        <v>84.0</v>
      </c>
      <c r="B86" s="7">
        <v>2.0</v>
      </c>
      <c r="C86" s="20">
        <v>186017.0</v>
      </c>
      <c r="D86" s="7" t="s">
        <v>11</v>
      </c>
      <c r="E86" s="21"/>
      <c r="F86" s="15">
        <v>165.52</v>
      </c>
      <c r="G86" s="11" t="s">
        <v>16</v>
      </c>
      <c r="H86" s="12" t="s">
        <v>13</v>
      </c>
      <c r="I86" s="7" t="s">
        <v>14</v>
      </c>
      <c r="J86" s="13" t="s">
        <v>15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51.0" customHeight="1">
      <c r="A87" s="7">
        <v>85.0</v>
      </c>
      <c r="B87" s="7">
        <v>2.0</v>
      </c>
      <c r="C87" s="20">
        <v>186015.0</v>
      </c>
      <c r="D87" s="7" t="s">
        <v>11</v>
      </c>
      <c r="E87" s="11"/>
      <c r="F87" s="10"/>
      <c r="G87" s="11" t="s">
        <v>17</v>
      </c>
      <c r="H87" s="12" t="s">
        <v>13</v>
      </c>
      <c r="I87" s="7" t="s">
        <v>14</v>
      </c>
      <c r="J87" s="13" t="s">
        <v>15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51.0" customHeight="1">
      <c r="A88" s="7">
        <v>86.0</v>
      </c>
      <c r="B88" s="7">
        <v>2.0</v>
      </c>
      <c r="C88" s="20">
        <v>186016.0</v>
      </c>
      <c r="D88" s="7" t="s">
        <v>11</v>
      </c>
      <c r="E88" s="11"/>
      <c r="F88" s="10"/>
      <c r="G88" s="11" t="s">
        <v>18</v>
      </c>
      <c r="H88" s="12" t="s">
        <v>13</v>
      </c>
      <c r="I88" s="7" t="s">
        <v>14</v>
      </c>
      <c r="J88" s="13" t="s">
        <v>15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51.0" customHeight="1">
      <c r="A89" s="7">
        <v>87.0</v>
      </c>
      <c r="B89" s="7">
        <v>2.0</v>
      </c>
      <c r="C89" s="20">
        <v>186014.0</v>
      </c>
      <c r="D89" s="7" t="s">
        <v>11</v>
      </c>
      <c r="E89" s="11"/>
      <c r="F89" s="10"/>
      <c r="G89" s="11" t="s">
        <v>19</v>
      </c>
      <c r="H89" s="12" t="s">
        <v>13</v>
      </c>
      <c r="I89" s="7" t="s">
        <v>14</v>
      </c>
      <c r="J89" s="13" t="s">
        <v>15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51.0" customHeight="1">
      <c r="A90" s="22">
        <v>88.0</v>
      </c>
      <c r="B90" s="7">
        <v>2.0</v>
      </c>
      <c r="C90" s="23">
        <v>186913.0</v>
      </c>
      <c r="D90" s="7" t="s">
        <v>11</v>
      </c>
      <c r="E90" s="24"/>
      <c r="F90" s="15">
        <v>114.91</v>
      </c>
      <c r="G90" s="11" t="s">
        <v>20</v>
      </c>
      <c r="H90" s="12" t="s">
        <v>13</v>
      </c>
      <c r="I90" s="7" t="s">
        <v>14</v>
      </c>
      <c r="J90" s="13" t="s">
        <v>15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51.0" customHeight="1">
      <c r="A91" s="22">
        <v>89.0</v>
      </c>
      <c r="B91" s="7">
        <v>2.0</v>
      </c>
      <c r="C91" s="23">
        <v>186914.0</v>
      </c>
      <c r="D91" s="7" t="s">
        <v>11</v>
      </c>
      <c r="E91" s="24"/>
      <c r="F91" s="15">
        <v>33.54</v>
      </c>
      <c r="G91" s="11" t="s">
        <v>21</v>
      </c>
      <c r="H91" s="12" t="s">
        <v>13</v>
      </c>
      <c r="I91" s="7" t="s">
        <v>14</v>
      </c>
      <c r="J91" s="13" t="s">
        <v>15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51.0" customHeight="1">
      <c r="A92" s="22">
        <v>90.0</v>
      </c>
      <c r="B92" s="7">
        <v>2.0</v>
      </c>
      <c r="C92" s="23">
        <v>175736.0</v>
      </c>
      <c r="D92" s="7" t="s">
        <v>11</v>
      </c>
      <c r="E92" s="24"/>
      <c r="F92" s="15">
        <v>123.94</v>
      </c>
      <c r="G92" s="11" t="s">
        <v>22</v>
      </c>
      <c r="H92" s="12" t="s">
        <v>13</v>
      </c>
      <c r="I92" s="7" t="s">
        <v>14</v>
      </c>
      <c r="J92" s="13" t="s">
        <v>15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51.0" customHeight="1">
      <c r="A93" s="22">
        <v>91.0</v>
      </c>
      <c r="B93" s="7">
        <v>2.0</v>
      </c>
      <c r="C93" s="23">
        <v>188543.0</v>
      </c>
      <c r="D93" s="7" t="s">
        <v>11</v>
      </c>
      <c r="E93" s="24"/>
      <c r="F93" s="15"/>
      <c r="G93" s="11" t="s">
        <v>23</v>
      </c>
      <c r="H93" s="12" t="s">
        <v>13</v>
      </c>
      <c r="I93" s="7" t="s">
        <v>14</v>
      </c>
      <c r="J93" s="13" t="s">
        <v>15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51.0" customHeight="1">
      <c r="A94" s="22">
        <v>92.0</v>
      </c>
      <c r="B94" s="7">
        <v>2.0</v>
      </c>
      <c r="C94" s="23">
        <v>188554.0</v>
      </c>
      <c r="D94" s="7" t="s">
        <v>11</v>
      </c>
      <c r="E94" s="24"/>
      <c r="F94" s="10"/>
      <c r="G94" s="11" t="s">
        <v>24</v>
      </c>
      <c r="H94" s="12" t="s">
        <v>13</v>
      </c>
      <c r="I94" s="7" t="s">
        <v>14</v>
      </c>
      <c r="J94" s="13" t="s">
        <v>15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51.0" customHeight="1">
      <c r="A95" s="22">
        <v>93.0</v>
      </c>
      <c r="B95" s="7">
        <v>2.0</v>
      </c>
      <c r="C95" s="23">
        <v>188553.0</v>
      </c>
      <c r="D95" s="7" t="s">
        <v>11</v>
      </c>
      <c r="E95" s="24"/>
      <c r="F95" s="10"/>
      <c r="G95" s="11" t="s">
        <v>25</v>
      </c>
      <c r="H95" s="12" t="s">
        <v>13</v>
      </c>
      <c r="I95" s="7" t="s">
        <v>14</v>
      </c>
      <c r="J95" s="13" t="s">
        <v>15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51.0" customHeight="1">
      <c r="A96" s="22">
        <v>94.0</v>
      </c>
      <c r="B96" s="7">
        <v>2.0</v>
      </c>
      <c r="C96" s="23">
        <v>189144.0</v>
      </c>
      <c r="D96" s="7" t="s">
        <v>11</v>
      </c>
      <c r="E96" s="24"/>
      <c r="F96" s="16"/>
      <c r="G96" s="11" t="s">
        <v>25</v>
      </c>
      <c r="H96" s="12" t="s">
        <v>13</v>
      </c>
      <c r="I96" s="7" t="s">
        <v>14</v>
      </c>
      <c r="J96" s="13" t="s">
        <v>15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51.0" customHeight="1">
      <c r="A97" s="22">
        <v>95.0</v>
      </c>
      <c r="B97" s="7">
        <v>2.0</v>
      </c>
      <c r="C97" s="23">
        <v>189145.0</v>
      </c>
      <c r="D97" s="7" t="s">
        <v>11</v>
      </c>
      <c r="E97" s="24"/>
      <c r="F97" s="16"/>
      <c r="G97" s="11" t="s">
        <v>25</v>
      </c>
      <c r="H97" s="12" t="s">
        <v>13</v>
      </c>
      <c r="I97" s="7" t="s">
        <v>14</v>
      </c>
      <c r="J97" s="13" t="s">
        <v>15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51.0" customHeight="1">
      <c r="A98" s="7">
        <v>96.0</v>
      </c>
      <c r="B98" s="7">
        <v>2.0</v>
      </c>
      <c r="C98" s="23">
        <v>176410.0</v>
      </c>
      <c r="D98" s="7" t="s">
        <v>11</v>
      </c>
      <c r="E98" s="11"/>
      <c r="F98" s="10"/>
      <c r="G98" s="11" t="s">
        <v>25</v>
      </c>
      <c r="H98" s="12" t="s">
        <v>13</v>
      </c>
      <c r="I98" s="7" t="s">
        <v>14</v>
      </c>
      <c r="J98" s="13" t="s">
        <v>15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51.0" customHeight="1">
      <c r="A99" s="7">
        <v>97.0</v>
      </c>
      <c r="B99" s="7">
        <v>2.0</v>
      </c>
      <c r="C99" s="8">
        <v>189226.0</v>
      </c>
      <c r="D99" s="7" t="s">
        <v>11</v>
      </c>
      <c r="E99" s="11"/>
      <c r="F99" s="10"/>
      <c r="G99" s="11" t="s">
        <v>25</v>
      </c>
      <c r="H99" s="12" t="s">
        <v>13</v>
      </c>
      <c r="I99" s="7" t="s">
        <v>14</v>
      </c>
      <c r="J99" s="13" t="s">
        <v>15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51.0" customHeight="1">
      <c r="A100" s="7">
        <v>98.0</v>
      </c>
      <c r="B100" s="7">
        <v>2.0</v>
      </c>
      <c r="C100" s="20">
        <v>189289.0</v>
      </c>
      <c r="D100" s="7" t="s">
        <v>11</v>
      </c>
      <c r="E100" s="11"/>
      <c r="F100" s="10"/>
      <c r="G100" s="11" t="s">
        <v>26</v>
      </c>
      <c r="H100" s="12" t="s">
        <v>13</v>
      </c>
      <c r="I100" s="7" t="s">
        <v>14</v>
      </c>
      <c r="J100" s="13" t="s">
        <v>15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51.0" customHeight="1">
      <c r="A101" s="7">
        <v>99.0</v>
      </c>
      <c r="B101" s="7">
        <v>2.0</v>
      </c>
      <c r="C101" s="20">
        <v>189725.0</v>
      </c>
      <c r="D101" s="7" t="s">
        <v>11</v>
      </c>
      <c r="E101" s="11"/>
      <c r="F101" s="15">
        <v>560.19</v>
      </c>
      <c r="G101" s="11" t="s">
        <v>26</v>
      </c>
      <c r="H101" s="12" t="s">
        <v>13</v>
      </c>
      <c r="I101" s="7" t="s">
        <v>14</v>
      </c>
      <c r="J101" s="13" t="s">
        <v>15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51.0" customHeight="1">
      <c r="A102" s="7">
        <v>100.0</v>
      </c>
      <c r="B102" s="7">
        <v>2.0</v>
      </c>
      <c r="C102" s="20">
        <v>189726.0</v>
      </c>
      <c r="D102" s="7" t="s">
        <v>11</v>
      </c>
      <c r="E102" s="9"/>
      <c r="F102" s="10"/>
      <c r="G102" s="11" t="s">
        <v>26</v>
      </c>
      <c r="H102" s="12" t="s">
        <v>13</v>
      </c>
      <c r="I102" s="7" t="s">
        <v>14</v>
      </c>
      <c r="J102" s="13" t="s">
        <v>15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51.0" customHeight="1">
      <c r="A103" s="7">
        <v>101.0</v>
      </c>
      <c r="B103" s="7">
        <v>2.0</v>
      </c>
      <c r="C103" s="20">
        <v>189724.0</v>
      </c>
      <c r="D103" s="7" t="s">
        <v>11</v>
      </c>
      <c r="E103" s="11"/>
      <c r="F103" s="16"/>
      <c r="G103" s="11" t="s">
        <v>26</v>
      </c>
      <c r="H103" s="12" t="s">
        <v>13</v>
      </c>
      <c r="I103" s="7" t="s">
        <v>14</v>
      </c>
      <c r="J103" s="13" t="s">
        <v>15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51.0" customHeight="1">
      <c r="A104" s="7">
        <v>102.0</v>
      </c>
      <c r="B104" s="7">
        <v>2.0</v>
      </c>
      <c r="C104" s="23">
        <v>190591.0</v>
      </c>
      <c r="D104" s="7" t="s">
        <v>11</v>
      </c>
      <c r="E104" s="11"/>
      <c r="F104" s="10"/>
      <c r="G104" s="11" t="s">
        <v>26</v>
      </c>
      <c r="H104" s="12" t="s">
        <v>13</v>
      </c>
      <c r="I104" s="7" t="s">
        <v>14</v>
      </c>
      <c r="J104" s="13" t="s">
        <v>15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51.0" customHeight="1">
      <c r="A105" s="7">
        <v>103.0</v>
      </c>
      <c r="B105" s="7">
        <v>2.0</v>
      </c>
      <c r="C105" s="23">
        <v>190515.0</v>
      </c>
      <c r="D105" s="7" t="s">
        <v>11</v>
      </c>
      <c r="E105" s="11"/>
      <c r="F105" s="15">
        <v>75.58</v>
      </c>
      <c r="G105" s="11" t="s">
        <v>26</v>
      </c>
      <c r="H105" s="12" t="s">
        <v>13</v>
      </c>
      <c r="I105" s="7" t="s">
        <v>14</v>
      </c>
      <c r="J105" s="13" t="s">
        <v>15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51.0" customHeight="1">
      <c r="A106" s="7">
        <v>104.0</v>
      </c>
      <c r="B106" s="7">
        <v>2.0</v>
      </c>
      <c r="C106" s="20">
        <v>191253.0</v>
      </c>
      <c r="D106" s="7" t="s">
        <v>11</v>
      </c>
      <c r="E106" s="11"/>
      <c r="F106" s="10"/>
      <c r="G106" s="11" t="s">
        <v>26</v>
      </c>
      <c r="H106" s="12" t="s">
        <v>13</v>
      </c>
      <c r="I106" s="7" t="s">
        <v>14</v>
      </c>
      <c r="J106" s="13" t="s">
        <v>15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51.0" customHeight="1">
      <c r="A107" s="7">
        <v>105.0</v>
      </c>
      <c r="B107" s="7">
        <v>2.0</v>
      </c>
      <c r="C107" s="20">
        <v>190516.0</v>
      </c>
      <c r="D107" s="7" t="s">
        <v>11</v>
      </c>
      <c r="E107" s="11"/>
      <c r="F107" s="15">
        <v>26.85</v>
      </c>
      <c r="G107" s="11" t="s">
        <v>26</v>
      </c>
      <c r="H107" s="12" t="s">
        <v>13</v>
      </c>
      <c r="I107" s="7" t="s">
        <v>14</v>
      </c>
      <c r="J107" s="13" t="s">
        <v>15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51.0" customHeight="1">
      <c r="A108" s="7">
        <v>106.0</v>
      </c>
      <c r="B108" s="7">
        <v>2.0</v>
      </c>
      <c r="C108" s="20">
        <v>159726.0</v>
      </c>
      <c r="D108" s="7" t="s">
        <v>11</v>
      </c>
      <c r="E108" s="11"/>
      <c r="F108" s="15"/>
      <c r="G108" s="11" t="s">
        <v>26</v>
      </c>
      <c r="H108" s="12" t="s">
        <v>13</v>
      </c>
      <c r="I108" s="7" t="s">
        <v>14</v>
      </c>
      <c r="J108" s="13" t="s">
        <v>15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51.0" customHeight="1">
      <c r="A109" s="7">
        <v>107.0</v>
      </c>
      <c r="B109" s="7">
        <v>2.0</v>
      </c>
      <c r="C109" s="20">
        <v>190591.0</v>
      </c>
      <c r="D109" s="7" t="s">
        <v>11</v>
      </c>
      <c r="E109" s="11"/>
      <c r="F109" s="15">
        <v>49.24</v>
      </c>
      <c r="G109" s="11" t="s">
        <v>27</v>
      </c>
      <c r="H109" s="12" t="s">
        <v>13</v>
      </c>
      <c r="I109" s="7" t="s">
        <v>14</v>
      </c>
      <c r="J109" s="13" t="s">
        <v>15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51.0" customHeight="1">
      <c r="A110" s="7">
        <v>108.0</v>
      </c>
      <c r="B110" s="7">
        <v>2.0</v>
      </c>
      <c r="C110" s="20">
        <v>191252.0</v>
      </c>
      <c r="D110" s="7" t="s">
        <v>11</v>
      </c>
      <c r="E110" s="11"/>
      <c r="F110" s="15">
        <v>329.0</v>
      </c>
      <c r="G110" s="11" t="s">
        <v>28</v>
      </c>
      <c r="H110" s="12" t="s">
        <v>13</v>
      </c>
      <c r="I110" s="7" t="s">
        <v>14</v>
      </c>
      <c r="J110" s="13" t="s">
        <v>15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51.0" customHeight="1">
      <c r="A111" s="7">
        <v>109.0</v>
      </c>
      <c r="B111" s="7">
        <v>2.0</v>
      </c>
      <c r="C111" s="20">
        <v>170419.0</v>
      </c>
      <c r="D111" s="7" t="s">
        <v>11</v>
      </c>
      <c r="E111" s="11"/>
      <c r="F111" s="15"/>
      <c r="G111" s="11" t="s">
        <v>29</v>
      </c>
      <c r="H111" s="12" t="s">
        <v>13</v>
      </c>
      <c r="I111" s="7" t="s">
        <v>14</v>
      </c>
      <c r="J111" s="13" t="s">
        <v>15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51.0" customHeight="1">
      <c r="A112" s="7">
        <v>110.0</v>
      </c>
      <c r="B112" s="7">
        <v>2.0</v>
      </c>
      <c r="C112" s="8">
        <v>192236.0</v>
      </c>
      <c r="D112" s="7" t="s">
        <v>11</v>
      </c>
      <c r="E112" s="11"/>
      <c r="F112" s="10"/>
      <c r="G112" s="11" t="s">
        <v>30</v>
      </c>
      <c r="H112" s="12" t="s">
        <v>13</v>
      </c>
      <c r="I112" s="7" t="s">
        <v>14</v>
      </c>
      <c r="J112" s="13" t="s">
        <v>15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51.0" customHeight="1">
      <c r="A113" s="7">
        <v>111.0</v>
      </c>
      <c r="B113" s="7">
        <v>2.0</v>
      </c>
      <c r="C113" s="8">
        <v>192235.0</v>
      </c>
      <c r="D113" s="7" t="s">
        <v>11</v>
      </c>
      <c r="E113" s="11"/>
      <c r="F113" s="15">
        <v>195.62</v>
      </c>
      <c r="G113" s="11" t="s">
        <v>26</v>
      </c>
      <c r="H113" s="12" t="s">
        <v>13</v>
      </c>
      <c r="I113" s="7" t="s">
        <v>14</v>
      </c>
      <c r="J113" s="13" t="s">
        <v>15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51.0" customHeight="1">
      <c r="A114" s="7">
        <v>112.0</v>
      </c>
      <c r="B114" s="7">
        <v>2.0</v>
      </c>
      <c r="C114" s="8">
        <v>164705.0</v>
      </c>
      <c r="D114" s="7" t="s">
        <v>11</v>
      </c>
      <c r="E114" s="11"/>
      <c r="F114" s="15">
        <v>80.02</v>
      </c>
      <c r="G114" s="11" t="s">
        <v>26</v>
      </c>
      <c r="H114" s="12" t="s">
        <v>13</v>
      </c>
      <c r="I114" s="7" t="s">
        <v>14</v>
      </c>
      <c r="J114" s="13" t="s">
        <v>15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51.0" customHeight="1">
      <c r="A115" s="7">
        <v>113.0</v>
      </c>
      <c r="B115" s="7">
        <v>2.0</v>
      </c>
      <c r="C115" s="8">
        <v>193924.0</v>
      </c>
      <c r="D115" s="7" t="s">
        <v>11</v>
      </c>
      <c r="E115" s="11"/>
      <c r="F115" s="15">
        <v>150.48</v>
      </c>
      <c r="G115" s="11" t="s">
        <v>27</v>
      </c>
      <c r="H115" s="12" t="s">
        <v>13</v>
      </c>
      <c r="I115" s="7" t="s">
        <v>14</v>
      </c>
      <c r="J115" s="13" t="s">
        <v>15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51.0" customHeight="1">
      <c r="A116" s="7">
        <v>114.0</v>
      </c>
      <c r="B116" s="7">
        <v>2.0</v>
      </c>
      <c r="C116" s="8">
        <v>193522.0</v>
      </c>
      <c r="D116" s="7" t="s">
        <v>11</v>
      </c>
      <c r="E116" s="11"/>
      <c r="F116" s="16"/>
      <c r="G116" s="11" t="s">
        <v>28</v>
      </c>
      <c r="H116" s="12" t="s">
        <v>13</v>
      </c>
      <c r="I116" s="7" t="s">
        <v>14</v>
      </c>
      <c r="J116" s="13" t="s">
        <v>15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51.0" customHeight="1">
      <c r="A117" s="7">
        <v>115.0</v>
      </c>
      <c r="B117" s="7">
        <v>2.0</v>
      </c>
      <c r="C117" s="8">
        <v>193120.0</v>
      </c>
      <c r="D117" s="7" t="s">
        <v>11</v>
      </c>
      <c r="E117" s="11"/>
      <c r="F117" s="15">
        <v>61.98</v>
      </c>
      <c r="G117" s="11" t="s">
        <v>29</v>
      </c>
      <c r="H117" s="12" t="s">
        <v>13</v>
      </c>
      <c r="I117" s="7" t="s">
        <v>14</v>
      </c>
      <c r="J117" s="13" t="s">
        <v>15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51.0" customHeight="1">
      <c r="A118" s="7">
        <v>116.0</v>
      </c>
      <c r="B118" s="7">
        <v>2.0</v>
      </c>
      <c r="C118" s="8">
        <v>193923.0</v>
      </c>
      <c r="D118" s="7" t="s">
        <v>11</v>
      </c>
      <c r="E118" s="11"/>
      <c r="F118" s="16"/>
      <c r="G118" s="11" t="s">
        <v>30</v>
      </c>
      <c r="H118" s="12" t="s">
        <v>13</v>
      </c>
      <c r="I118" s="7" t="s">
        <v>14</v>
      </c>
      <c r="J118" s="13" t="s">
        <v>15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51.0" customHeight="1">
      <c r="A119" s="7">
        <v>117.0</v>
      </c>
      <c r="B119" s="7">
        <v>2.0</v>
      </c>
      <c r="C119" s="20">
        <v>195228.0</v>
      </c>
      <c r="D119" s="7" t="s">
        <v>11</v>
      </c>
      <c r="E119" s="11"/>
      <c r="F119" s="15">
        <v>61.98</v>
      </c>
      <c r="G119" s="11" t="s">
        <v>30</v>
      </c>
      <c r="H119" s="12" t="s">
        <v>13</v>
      </c>
      <c r="I119" s="7" t="s">
        <v>14</v>
      </c>
      <c r="J119" s="13" t="s">
        <v>15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51.0" customHeight="1">
      <c r="A120" s="7">
        <v>118.0</v>
      </c>
      <c r="B120" s="7">
        <v>2.0</v>
      </c>
      <c r="C120" s="20">
        <v>195227.0</v>
      </c>
      <c r="D120" s="7" t="s">
        <v>11</v>
      </c>
      <c r="E120" s="11"/>
      <c r="F120" s="16"/>
      <c r="G120" s="11" t="s">
        <v>30</v>
      </c>
      <c r="H120" s="12" t="s">
        <v>13</v>
      </c>
      <c r="I120" s="7" t="s">
        <v>14</v>
      </c>
      <c r="J120" s="13" t="s">
        <v>15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51.0" customHeight="1">
      <c r="A121" s="7">
        <v>119.0</v>
      </c>
      <c r="B121" s="7">
        <v>2.0</v>
      </c>
      <c r="C121" s="20">
        <v>195307.0</v>
      </c>
      <c r="D121" s="7" t="s">
        <v>11</v>
      </c>
      <c r="E121" s="11"/>
      <c r="F121" s="15">
        <v>69.76</v>
      </c>
      <c r="G121" s="11" t="s">
        <v>30</v>
      </c>
      <c r="H121" s="12" t="s">
        <v>13</v>
      </c>
      <c r="I121" s="7" t="s">
        <v>14</v>
      </c>
      <c r="J121" s="13" t="s">
        <v>15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51.0" customHeight="1">
      <c r="A122" s="7">
        <v>120.0</v>
      </c>
      <c r="B122" s="7">
        <v>2.0</v>
      </c>
      <c r="C122" s="8">
        <v>188554.0</v>
      </c>
      <c r="D122" s="7" t="s">
        <v>11</v>
      </c>
      <c r="E122" s="11"/>
      <c r="F122" s="15">
        <v>43.86</v>
      </c>
      <c r="G122" s="11" t="s">
        <v>30</v>
      </c>
      <c r="H122" s="12" t="s">
        <v>13</v>
      </c>
      <c r="I122" s="7" t="s">
        <v>14</v>
      </c>
      <c r="J122" s="13" t="s">
        <v>15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51.0" customHeight="1">
      <c r="A123" s="7">
        <v>121.0</v>
      </c>
      <c r="B123" s="7">
        <v>2.0</v>
      </c>
      <c r="C123" s="23">
        <v>175736.0</v>
      </c>
      <c r="D123" s="7" t="s">
        <v>11</v>
      </c>
      <c r="E123" s="11"/>
      <c r="F123" s="15">
        <v>30.78</v>
      </c>
      <c r="G123" s="11" t="s">
        <v>30</v>
      </c>
      <c r="H123" s="12" t="s">
        <v>13</v>
      </c>
      <c r="I123" s="7" t="s">
        <v>14</v>
      </c>
      <c r="J123" s="13" t="s">
        <v>15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51.0" customHeight="1">
      <c r="A124" s="7">
        <v>122.0</v>
      </c>
      <c r="B124" s="7">
        <v>2.0</v>
      </c>
      <c r="C124" s="8">
        <v>196206.0</v>
      </c>
      <c r="D124" s="7" t="s">
        <v>11</v>
      </c>
      <c r="E124" s="11"/>
      <c r="F124" s="15">
        <v>395.35</v>
      </c>
      <c r="G124" s="11" t="s">
        <v>30</v>
      </c>
      <c r="H124" s="12" t="s">
        <v>13</v>
      </c>
      <c r="I124" s="7" t="s">
        <v>14</v>
      </c>
      <c r="J124" s="13" t="s">
        <v>15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51.0" customHeight="1">
      <c r="A125" s="7">
        <v>123.0</v>
      </c>
      <c r="B125" s="7">
        <v>2.0</v>
      </c>
      <c r="C125" s="8">
        <v>195833.0</v>
      </c>
      <c r="D125" s="7" t="s">
        <v>11</v>
      </c>
      <c r="E125" s="11"/>
      <c r="F125" s="15"/>
      <c r="G125" s="11" t="s">
        <v>30</v>
      </c>
      <c r="H125" s="12" t="s">
        <v>13</v>
      </c>
      <c r="I125" s="7" t="s">
        <v>14</v>
      </c>
      <c r="J125" s="13" t="s">
        <v>15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51.0" customHeight="1">
      <c r="A126" s="7">
        <v>124.0</v>
      </c>
      <c r="B126" s="7">
        <v>2.0</v>
      </c>
      <c r="C126" s="8">
        <v>195832.0</v>
      </c>
      <c r="D126" s="7" t="s">
        <v>11</v>
      </c>
      <c r="E126" s="11"/>
      <c r="F126" s="15"/>
      <c r="G126" s="11" t="s">
        <v>30</v>
      </c>
      <c r="H126" s="12" t="s">
        <v>13</v>
      </c>
      <c r="I126" s="7" t="s">
        <v>14</v>
      </c>
      <c r="J126" s="13" t="s">
        <v>15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51.0" customHeight="1">
      <c r="A127" s="7">
        <v>125.0</v>
      </c>
      <c r="B127" s="7">
        <v>2.0</v>
      </c>
      <c r="C127" s="8">
        <v>196869.0</v>
      </c>
      <c r="D127" s="7" t="s">
        <v>11</v>
      </c>
      <c r="E127" s="11"/>
      <c r="F127" s="15"/>
      <c r="G127" s="11" t="s">
        <v>30</v>
      </c>
      <c r="H127" s="12" t="s">
        <v>13</v>
      </c>
      <c r="I127" s="7" t="s">
        <v>14</v>
      </c>
      <c r="J127" s="13" t="s">
        <v>15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51.0" customHeight="1">
      <c r="A128" s="7">
        <v>126.0</v>
      </c>
      <c r="B128" s="7">
        <v>2.0</v>
      </c>
      <c r="C128" s="8">
        <v>193923.0</v>
      </c>
      <c r="D128" s="7" t="s">
        <v>11</v>
      </c>
      <c r="E128" s="11"/>
      <c r="F128" s="16"/>
      <c r="G128" s="11" t="s">
        <v>30</v>
      </c>
      <c r="H128" s="12" t="s">
        <v>13</v>
      </c>
      <c r="I128" s="7" t="s">
        <v>14</v>
      </c>
      <c r="J128" s="13" t="s">
        <v>15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51.0" customHeight="1">
      <c r="A129" s="7">
        <v>127.0</v>
      </c>
      <c r="B129" s="7">
        <v>2.0</v>
      </c>
      <c r="C129" s="8">
        <v>189724.0</v>
      </c>
      <c r="D129" s="7" t="s">
        <v>11</v>
      </c>
      <c r="E129" s="11"/>
      <c r="F129" s="25">
        <v>133.38</v>
      </c>
      <c r="G129" s="11" t="s">
        <v>30</v>
      </c>
      <c r="H129" s="12" t="s">
        <v>13</v>
      </c>
      <c r="I129" s="7" t="s">
        <v>14</v>
      </c>
      <c r="J129" s="13" t="s">
        <v>15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51.0" customHeight="1">
      <c r="A130" s="7">
        <v>128.0</v>
      </c>
      <c r="B130" s="7">
        <v>2.0</v>
      </c>
      <c r="C130" s="8">
        <v>196870.0</v>
      </c>
      <c r="D130" s="7" t="s">
        <v>11</v>
      </c>
      <c r="E130" s="11"/>
      <c r="F130" s="15">
        <v>222.3</v>
      </c>
      <c r="G130" s="11" t="s">
        <v>30</v>
      </c>
      <c r="H130" s="12" t="s">
        <v>13</v>
      </c>
      <c r="I130" s="7" t="s">
        <v>14</v>
      </c>
      <c r="J130" s="13" t="s">
        <v>15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51.0" customHeight="1">
      <c r="A131" s="7">
        <v>129.0</v>
      </c>
      <c r="B131" s="7">
        <v>2.0</v>
      </c>
      <c r="C131" s="8">
        <v>198228.0</v>
      </c>
      <c r="D131" s="7" t="s">
        <v>11</v>
      </c>
      <c r="E131" s="11"/>
      <c r="F131" s="15">
        <v>15.48</v>
      </c>
      <c r="G131" s="11" t="s">
        <v>30</v>
      </c>
      <c r="H131" s="12" t="s">
        <v>13</v>
      </c>
      <c r="I131" s="7" t="s">
        <v>14</v>
      </c>
      <c r="J131" s="13" t="s">
        <v>15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51.0" customHeight="1">
      <c r="A132" s="7">
        <v>130.0</v>
      </c>
      <c r="B132" s="7">
        <v>2.0</v>
      </c>
      <c r="C132" s="8">
        <v>179934.0</v>
      </c>
      <c r="D132" s="7" t="s">
        <v>11</v>
      </c>
      <c r="E132" s="11"/>
      <c r="F132" s="15">
        <v>203.14</v>
      </c>
      <c r="G132" s="11" t="s">
        <v>30</v>
      </c>
      <c r="H132" s="12" t="s">
        <v>13</v>
      </c>
      <c r="I132" s="7" t="s">
        <v>14</v>
      </c>
      <c r="J132" s="13" t="s">
        <v>15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51.0" customHeight="1">
      <c r="A133" s="7">
        <v>131.0</v>
      </c>
      <c r="B133" s="7">
        <v>2.0</v>
      </c>
      <c r="C133" s="8">
        <v>197486.0</v>
      </c>
      <c r="D133" s="7" t="s">
        <v>11</v>
      </c>
      <c r="E133" s="11"/>
      <c r="F133" s="15"/>
      <c r="G133" s="11" t="s">
        <v>30</v>
      </c>
      <c r="H133" s="12" t="s">
        <v>13</v>
      </c>
      <c r="I133" s="7" t="s">
        <v>14</v>
      </c>
      <c r="J133" s="13" t="s">
        <v>15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51.0" customHeight="1">
      <c r="A134" s="7">
        <v>132.0</v>
      </c>
      <c r="B134" s="7">
        <v>2.0</v>
      </c>
      <c r="C134" s="8">
        <v>193522.0</v>
      </c>
      <c r="D134" s="7" t="s">
        <v>11</v>
      </c>
      <c r="E134" s="11"/>
      <c r="F134" s="15"/>
      <c r="G134" s="11" t="s">
        <v>30</v>
      </c>
      <c r="H134" s="12" t="s">
        <v>13</v>
      </c>
      <c r="I134" s="7" t="s">
        <v>14</v>
      </c>
      <c r="J134" s="13" t="s">
        <v>15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51.0" customHeight="1">
      <c r="A135" s="7">
        <v>133.0</v>
      </c>
      <c r="B135" s="7">
        <v>2.0</v>
      </c>
      <c r="C135" s="20">
        <v>198835.0</v>
      </c>
      <c r="D135" s="7" t="s">
        <v>11</v>
      </c>
      <c r="E135" s="11"/>
      <c r="F135" s="15"/>
      <c r="G135" s="11" t="s">
        <v>30</v>
      </c>
      <c r="H135" s="12" t="s">
        <v>13</v>
      </c>
      <c r="I135" s="7" t="s">
        <v>14</v>
      </c>
      <c r="J135" s="13" t="s">
        <v>15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51.0" customHeight="1">
      <c r="A136" s="7">
        <v>134.0</v>
      </c>
      <c r="B136" s="7">
        <v>2.0</v>
      </c>
      <c r="C136" s="20">
        <v>199129.0</v>
      </c>
      <c r="D136" s="7" t="s">
        <v>11</v>
      </c>
      <c r="E136" s="11"/>
      <c r="F136" s="15">
        <v>61.98</v>
      </c>
      <c r="G136" s="11" t="s">
        <v>30</v>
      </c>
      <c r="H136" s="12" t="s">
        <v>13</v>
      </c>
      <c r="I136" s="7" t="s">
        <v>14</v>
      </c>
      <c r="J136" s="13" t="s">
        <v>15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51.0" customHeight="1">
      <c r="A137" s="7">
        <v>135.0</v>
      </c>
      <c r="B137" s="7">
        <v>2.0</v>
      </c>
      <c r="C137" s="20">
        <v>198834.0</v>
      </c>
      <c r="D137" s="7" t="s">
        <v>11</v>
      </c>
      <c r="E137" s="11"/>
      <c r="F137" s="15"/>
      <c r="G137" s="11" t="s">
        <v>30</v>
      </c>
      <c r="H137" s="12" t="s">
        <v>13</v>
      </c>
      <c r="I137" s="7" t="s">
        <v>14</v>
      </c>
      <c r="J137" s="13" t="s">
        <v>15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51.0" customHeight="1">
      <c r="A138" s="7">
        <v>136.0</v>
      </c>
      <c r="B138" s="7">
        <v>2.0</v>
      </c>
      <c r="C138" s="23">
        <v>199156.0</v>
      </c>
      <c r="D138" s="7" t="s">
        <v>11</v>
      </c>
      <c r="E138" s="11"/>
      <c r="F138" s="15"/>
      <c r="G138" s="11" t="s">
        <v>30</v>
      </c>
      <c r="H138" s="12" t="s">
        <v>13</v>
      </c>
      <c r="I138" s="7" t="s">
        <v>14</v>
      </c>
      <c r="J138" s="13" t="s">
        <v>15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51.0" customHeight="1">
      <c r="A139" s="7">
        <v>137.0</v>
      </c>
      <c r="B139" s="7">
        <v>2.0</v>
      </c>
      <c r="C139" s="20">
        <v>199744.0</v>
      </c>
      <c r="D139" s="7" t="s">
        <v>11</v>
      </c>
      <c r="E139" s="11"/>
      <c r="F139" s="15">
        <v>61.98</v>
      </c>
      <c r="G139" s="11" t="s">
        <v>30</v>
      </c>
      <c r="H139" s="12" t="s">
        <v>13</v>
      </c>
      <c r="I139" s="7" t="s">
        <v>14</v>
      </c>
      <c r="J139" s="13" t="s">
        <v>15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51.0" customHeight="1">
      <c r="A140" s="7">
        <v>138.0</v>
      </c>
      <c r="B140" s="7">
        <v>2.0</v>
      </c>
      <c r="C140" s="20">
        <v>199745.0</v>
      </c>
      <c r="D140" s="7" t="s">
        <v>11</v>
      </c>
      <c r="E140" s="11"/>
      <c r="F140" s="15">
        <v>61.98</v>
      </c>
      <c r="G140" s="11" t="s">
        <v>30</v>
      </c>
      <c r="H140" s="12" t="s">
        <v>13</v>
      </c>
      <c r="I140" s="7" t="s">
        <v>14</v>
      </c>
      <c r="J140" s="13" t="s">
        <v>15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51.0" customHeight="1">
      <c r="A141" s="7">
        <v>139.0</v>
      </c>
      <c r="B141" s="7">
        <v>2.0</v>
      </c>
      <c r="C141" s="20">
        <v>199748.0</v>
      </c>
      <c r="D141" s="7" t="s">
        <v>11</v>
      </c>
      <c r="E141" s="11"/>
      <c r="F141" s="15">
        <v>53.35</v>
      </c>
      <c r="G141" s="11" t="s">
        <v>30</v>
      </c>
      <c r="H141" s="12" t="s">
        <v>13</v>
      </c>
      <c r="I141" s="7" t="s">
        <v>14</v>
      </c>
      <c r="J141" s="13" t="s">
        <v>15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51.0" customHeight="1">
      <c r="A142" s="7">
        <v>140.0</v>
      </c>
      <c r="B142" s="7">
        <v>2.0</v>
      </c>
      <c r="C142" s="26">
        <v>200545.0</v>
      </c>
      <c r="D142" s="7" t="s">
        <v>11</v>
      </c>
      <c r="E142" s="11"/>
      <c r="F142" s="15">
        <v>67.14</v>
      </c>
      <c r="G142" s="11" t="s">
        <v>30</v>
      </c>
      <c r="H142" s="12" t="s">
        <v>13</v>
      </c>
      <c r="I142" s="7" t="s">
        <v>14</v>
      </c>
      <c r="J142" s="13" t="s">
        <v>15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51.0" customHeight="1">
      <c r="A143" s="7">
        <v>141.0</v>
      </c>
      <c r="B143" s="7">
        <v>2.0</v>
      </c>
      <c r="C143" s="26">
        <v>200544.0</v>
      </c>
      <c r="D143" s="7" t="s">
        <v>11</v>
      </c>
      <c r="E143" s="11"/>
      <c r="F143" s="15">
        <v>13.33</v>
      </c>
      <c r="G143" s="11" t="s">
        <v>30</v>
      </c>
      <c r="H143" s="12" t="s">
        <v>13</v>
      </c>
      <c r="I143" s="7" t="s">
        <v>14</v>
      </c>
      <c r="J143" s="13" t="s">
        <v>15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51.0" customHeight="1">
      <c r="A144" s="7">
        <v>142.0</v>
      </c>
      <c r="B144" s="7">
        <v>2.0</v>
      </c>
      <c r="C144" s="27">
        <v>200711.0</v>
      </c>
      <c r="D144" s="7" t="s">
        <v>11</v>
      </c>
      <c r="E144" s="11"/>
      <c r="F144" s="15"/>
      <c r="G144" s="11" t="s">
        <v>30</v>
      </c>
      <c r="H144" s="12" t="s">
        <v>13</v>
      </c>
      <c r="I144" s="7" t="s">
        <v>14</v>
      </c>
      <c r="J144" s="13" t="s">
        <v>15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51.0" customHeight="1">
      <c r="A145" s="28">
        <v>143.0</v>
      </c>
      <c r="B145" s="28">
        <v>2.0</v>
      </c>
      <c r="C145" s="29">
        <v>200546.0</v>
      </c>
      <c r="D145" s="7" t="s">
        <v>11</v>
      </c>
      <c r="E145" s="11"/>
      <c r="F145" s="15">
        <v>61.98</v>
      </c>
      <c r="G145" s="11" t="s">
        <v>30</v>
      </c>
      <c r="H145" s="12" t="s">
        <v>13</v>
      </c>
      <c r="I145" s="7" t="s">
        <v>14</v>
      </c>
      <c r="J145" s="13" t="s">
        <v>15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51.0" customHeight="1">
      <c r="A146" s="28">
        <v>144.0</v>
      </c>
      <c r="B146" s="28">
        <v>2.0</v>
      </c>
      <c r="C146" s="30">
        <v>201786.0</v>
      </c>
      <c r="D146" s="7" t="s">
        <v>11</v>
      </c>
      <c r="E146" s="11"/>
      <c r="F146" s="15">
        <v>61.98</v>
      </c>
      <c r="G146" s="11" t="s">
        <v>28</v>
      </c>
      <c r="H146" s="12" t="s">
        <v>13</v>
      </c>
      <c r="I146" s="7" t="s">
        <v>14</v>
      </c>
      <c r="J146" s="13" t="s">
        <v>15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51.0" customHeight="1">
      <c r="A147" s="28">
        <v>145.0</v>
      </c>
      <c r="B147" s="28">
        <v>2.0</v>
      </c>
      <c r="C147" s="30">
        <v>202115.0</v>
      </c>
      <c r="D147" s="7" t="s">
        <v>11</v>
      </c>
      <c r="E147" s="11"/>
      <c r="F147" s="15">
        <v>61.98</v>
      </c>
      <c r="G147" s="11" t="s">
        <v>29</v>
      </c>
      <c r="H147" s="12" t="s">
        <v>13</v>
      </c>
      <c r="I147" s="7" t="s">
        <v>14</v>
      </c>
      <c r="J147" s="13" t="s">
        <v>15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51.0" customHeight="1">
      <c r="A148" s="28">
        <v>146.0</v>
      </c>
      <c r="B148" s="28">
        <v>2.0</v>
      </c>
      <c r="C148" s="27">
        <v>202116.0</v>
      </c>
      <c r="D148" s="7" t="s">
        <v>11</v>
      </c>
      <c r="E148" s="11"/>
      <c r="F148" s="15">
        <v>177.84</v>
      </c>
      <c r="G148" s="11" t="s">
        <v>30</v>
      </c>
      <c r="H148" s="12" t="s">
        <v>13</v>
      </c>
      <c r="I148" s="7" t="s">
        <v>14</v>
      </c>
      <c r="J148" s="13" t="s">
        <v>15</v>
      </c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51.0" customHeight="1">
      <c r="A149" s="28">
        <v>147.0</v>
      </c>
      <c r="B149" s="28">
        <v>2.0</v>
      </c>
      <c r="C149" s="27">
        <v>198834.0</v>
      </c>
      <c r="D149" s="7" t="s">
        <v>11</v>
      </c>
      <c r="E149" s="11"/>
      <c r="F149" s="15">
        <v>12.9</v>
      </c>
      <c r="G149" s="11" t="s">
        <v>30</v>
      </c>
      <c r="H149" s="12" t="s">
        <v>13</v>
      </c>
      <c r="I149" s="7" t="s">
        <v>14</v>
      </c>
      <c r="J149" s="13" t="s">
        <v>15</v>
      </c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51.0" customHeight="1">
      <c r="A150" s="28">
        <v>148.0</v>
      </c>
      <c r="B150" s="28">
        <v>2.0</v>
      </c>
      <c r="C150" s="30">
        <v>202654.0</v>
      </c>
      <c r="D150" s="7" t="s">
        <v>11</v>
      </c>
      <c r="E150" s="11"/>
      <c r="F150" s="31">
        <v>61.98</v>
      </c>
      <c r="G150" s="11" t="s">
        <v>30</v>
      </c>
      <c r="H150" s="12" t="s">
        <v>13</v>
      </c>
      <c r="I150" s="7" t="s">
        <v>14</v>
      </c>
      <c r="J150" s="13" t="s">
        <v>15</v>
      </c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51.0" customHeight="1">
      <c r="A151" s="28">
        <v>149.0</v>
      </c>
      <c r="B151" s="28">
        <v>2.0</v>
      </c>
      <c r="C151" s="30">
        <v>202600.0</v>
      </c>
      <c r="D151" s="7" t="s">
        <v>11</v>
      </c>
      <c r="E151" s="11"/>
      <c r="F151" s="15">
        <v>61.98</v>
      </c>
      <c r="G151" s="11" t="s">
        <v>30</v>
      </c>
      <c r="H151" s="12" t="s">
        <v>13</v>
      </c>
      <c r="I151" s="7" t="s">
        <v>14</v>
      </c>
      <c r="J151" s="13" t="s">
        <v>15</v>
      </c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51.0" customHeight="1">
      <c r="A152" s="28">
        <v>150.0</v>
      </c>
      <c r="B152" s="28">
        <v>2.0</v>
      </c>
      <c r="C152" s="30">
        <v>202653.0</v>
      </c>
      <c r="D152" s="7" t="s">
        <v>11</v>
      </c>
      <c r="E152" s="11"/>
      <c r="F152" s="15"/>
      <c r="G152" s="11" t="s">
        <v>30</v>
      </c>
      <c r="H152" s="12" t="s">
        <v>13</v>
      </c>
      <c r="I152" s="7" t="s">
        <v>14</v>
      </c>
      <c r="J152" s="13" t="s">
        <v>15</v>
      </c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51.0" customHeight="1">
      <c r="A153" s="28">
        <v>151.0</v>
      </c>
      <c r="B153" s="28">
        <v>2.0</v>
      </c>
      <c r="C153" s="26">
        <v>200544.0</v>
      </c>
      <c r="D153" s="7" t="s">
        <v>11</v>
      </c>
      <c r="E153" s="11"/>
      <c r="F153" s="15">
        <v>123.94</v>
      </c>
      <c r="G153" s="11" t="s">
        <v>30</v>
      </c>
      <c r="H153" s="12" t="s">
        <v>13</v>
      </c>
      <c r="I153" s="7" t="s">
        <v>14</v>
      </c>
      <c r="J153" s="13" t="s">
        <v>15</v>
      </c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51.0" customHeight="1">
      <c r="A154" s="28">
        <v>152.0</v>
      </c>
      <c r="B154" s="28">
        <v>2.0</v>
      </c>
      <c r="C154" s="32">
        <v>203496.0</v>
      </c>
      <c r="D154" s="7" t="s">
        <v>11</v>
      </c>
      <c r="E154" s="11"/>
      <c r="F154" s="15">
        <v>10.33</v>
      </c>
      <c r="G154" s="11" t="s">
        <v>30</v>
      </c>
      <c r="H154" s="12" t="s">
        <v>13</v>
      </c>
      <c r="I154" s="7" t="s">
        <v>14</v>
      </c>
      <c r="J154" s="13" t="s">
        <v>15</v>
      </c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51.0" customHeight="1">
      <c r="A155" s="28">
        <v>153.0</v>
      </c>
      <c r="B155" s="28">
        <v>2.0</v>
      </c>
      <c r="C155" s="33">
        <v>203131.0</v>
      </c>
      <c r="D155" s="7" t="s">
        <v>11</v>
      </c>
      <c r="E155" s="11"/>
      <c r="F155" s="15">
        <v>44.42</v>
      </c>
      <c r="G155" s="11" t="s">
        <v>30</v>
      </c>
      <c r="H155" s="12" t="s">
        <v>13</v>
      </c>
      <c r="I155" s="7" t="s">
        <v>14</v>
      </c>
      <c r="J155" s="13" t="s">
        <v>15</v>
      </c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51.0" customHeight="1">
      <c r="A156" s="28">
        <v>154.0</v>
      </c>
      <c r="B156" s="28">
        <v>2.0</v>
      </c>
      <c r="C156" s="34">
        <v>203132.0</v>
      </c>
      <c r="D156" s="7" t="s">
        <v>11</v>
      </c>
      <c r="E156" s="11"/>
      <c r="F156" s="15">
        <v>160.05</v>
      </c>
      <c r="G156" s="11" t="s">
        <v>30</v>
      </c>
      <c r="H156" s="12" t="s">
        <v>13</v>
      </c>
      <c r="I156" s="7" t="s">
        <v>14</v>
      </c>
      <c r="J156" s="13" t="s">
        <v>15</v>
      </c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51.0" customHeight="1">
      <c r="A157" s="28">
        <v>155.0</v>
      </c>
      <c r="B157" s="28">
        <v>2.0</v>
      </c>
      <c r="C157" s="35">
        <v>203981.0</v>
      </c>
      <c r="D157" s="7" t="s">
        <v>11</v>
      </c>
      <c r="E157" s="11"/>
      <c r="F157" s="15">
        <v>30.99</v>
      </c>
      <c r="G157" s="11" t="s">
        <v>31</v>
      </c>
      <c r="H157" s="12" t="s">
        <v>13</v>
      </c>
      <c r="I157" s="7" t="s">
        <v>14</v>
      </c>
      <c r="J157" s="13" t="s">
        <v>15</v>
      </c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51.0" customHeight="1">
      <c r="A158" s="28">
        <v>156.0</v>
      </c>
      <c r="B158" s="28">
        <v>2.0</v>
      </c>
      <c r="C158" s="36">
        <v>201209.0</v>
      </c>
      <c r="D158" s="7" t="s">
        <v>11</v>
      </c>
      <c r="E158" s="11"/>
      <c r="F158" s="15">
        <v>9.57</v>
      </c>
      <c r="G158" s="11" t="s">
        <v>32</v>
      </c>
      <c r="H158" s="12" t="s">
        <v>13</v>
      </c>
      <c r="I158" s="7" t="s">
        <v>14</v>
      </c>
      <c r="J158" s="13" t="s">
        <v>15</v>
      </c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51.0" customHeight="1">
      <c r="A159" s="28"/>
      <c r="B159" s="7"/>
      <c r="C159" s="11"/>
      <c r="D159" s="7"/>
      <c r="E159" s="11"/>
      <c r="F159" s="16"/>
      <c r="G159" s="37"/>
      <c r="H159" s="11"/>
      <c r="I159" s="7"/>
      <c r="J159" s="13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51.0" customHeight="1">
      <c r="A160" s="7"/>
      <c r="B160" s="7"/>
      <c r="C160" s="11"/>
      <c r="D160" s="7"/>
      <c r="E160" s="11"/>
      <c r="F160" s="10"/>
      <c r="G160" s="37"/>
      <c r="H160" s="11"/>
      <c r="I160" s="7"/>
      <c r="J160" s="13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51.0" customHeight="1">
      <c r="A161" s="38"/>
      <c r="B161" s="38"/>
      <c r="C161" s="39"/>
      <c r="D161" s="40" t="s">
        <v>33</v>
      </c>
      <c r="E161" s="39"/>
      <c r="F161" s="41">
        <f>SUM(F3:F159)</f>
        <v>6841.64</v>
      </c>
      <c r="G161" s="42"/>
      <c r="H161" s="39"/>
      <c r="I161" s="38"/>
      <c r="J161" s="43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51.0" customHeight="1">
      <c r="A162" s="44"/>
      <c r="B162" s="44"/>
      <c r="C162" s="45"/>
      <c r="D162" s="44"/>
      <c r="E162" s="14"/>
      <c r="F162" s="46"/>
      <c r="G162" s="47"/>
      <c r="H162" s="45"/>
      <c r="I162" s="44"/>
      <c r="J162" s="48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51.0" customHeight="1">
      <c r="A163" s="44"/>
      <c r="B163" s="44"/>
      <c r="C163" s="45"/>
      <c r="D163" s="44"/>
      <c r="E163" s="45"/>
      <c r="F163" s="46"/>
      <c r="G163" s="47"/>
      <c r="H163" s="45"/>
      <c r="I163" s="44"/>
      <c r="J163" s="48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51.0" customHeight="1">
      <c r="A164" s="44"/>
      <c r="B164" s="44"/>
      <c r="C164" s="45"/>
      <c r="D164" s="44"/>
      <c r="E164" s="45"/>
      <c r="F164" s="46"/>
      <c r="G164" s="47"/>
      <c r="H164" s="45"/>
      <c r="I164" s="44"/>
      <c r="J164" s="48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51.0" customHeight="1">
      <c r="A165" s="44"/>
      <c r="B165" s="44"/>
      <c r="C165" s="45"/>
      <c r="D165" s="44"/>
      <c r="E165" s="45"/>
      <c r="F165" s="46"/>
      <c r="G165" s="47"/>
      <c r="H165" s="45"/>
      <c r="I165" s="44"/>
      <c r="J165" s="48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51.0" customHeight="1">
      <c r="A166" s="44"/>
      <c r="B166" s="44"/>
      <c r="C166" s="45"/>
      <c r="D166" s="44"/>
      <c r="E166" s="45"/>
      <c r="F166" s="46"/>
      <c r="G166" s="47"/>
      <c r="H166" s="45"/>
      <c r="I166" s="44"/>
      <c r="J166" s="48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51.0" customHeight="1">
      <c r="A167" s="44"/>
      <c r="B167" s="44"/>
      <c r="C167" s="45"/>
      <c r="D167" s="44"/>
      <c r="E167" s="45"/>
      <c r="F167" s="46"/>
      <c r="G167" s="47"/>
      <c r="H167" s="45"/>
      <c r="I167" s="44"/>
      <c r="J167" s="48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51.0" customHeight="1">
      <c r="A168" s="44"/>
      <c r="B168" s="44"/>
      <c r="C168" s="45"/>
      <c r="D168" s="44"/>
      <c r="E168" s="45"/>
      <c r="F168" s="46"/>
      <c r="G168" s="47"/>
      <c r="H168" s="45"/>
      <c r="I168" s="44"/>
      <c r="J168" s="48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51.0" customHeight="1">
      <c r="A169" s="44"/>
      <c r="B169" s="44"/>
      <c r="C169" s="45"/>
      <c r="D169" s="44"/>
      <c r="E169" s="45"/>
      <c r="F169" s="46"/>
      <c r="G169" s="47"/>
      <c r="H169" s="45"/>
      <c r="I169" s="44"/>
      <c r="J169" s="48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51.0" customHeight="1">
      <c r="A170" s="44"/>
      <c r="B170" s="44"/>
      <c r="C170" s="45"/>
      <c r="D170" s="44"/>
      <c r="E170" s="45"/>
      <c r="F170" s="46"/>
      <c r="G170" s="47"/>
      <c r="H170" s="45"/>
      <c r="I170" s="44"/>
      <c r="J170" s="48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51.0" customHeight="1">
      <c r="A171" s="44"/>
      <c r="B171" s="44"/>
      <c r="C171" s="45"/>
      <c r="D171" s="44"/>
      <c r="E171" s="45"/>
      <c r="F171" s="46"/>
      <c r="G171" s="47"/>
      <c r="H171" s="45"/>
      <c r="I171" s="44"/>
      <c r="J171" s="48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51.0" customHeight="1">
      <c r="A172" s="44"/>
      <c r="B172" s="44"/>
      <c r="C172" s="45"/>
      <c r="D172" s="44"/>
      <c r="E172" s="45"/>
      <c r="F172" s="46"/>
      <c r="G172" s="47"/>
      <c r="H172" s="45"/>
      <c r="I172" s="44"/>
      <c r="J172" s="48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51.0" customHeight="1">
      <c r="A173" s="44"/>
      <c r="B173" s="44"/>
      <c r="C173" s="45"/>
      <c r="D173" s="44"/>
      <c r="E173" s="45"/>
      <c r="F173" s="46"/>
      <c r="G173" s="47"/>
      <c r="H173" s="45"/>
      <c r="I173" s="44"/>
      <c r="J173" s="48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51.0" customHeight="1">
      <c r="A174" s="44"/>
      <c r="B174" s="44"/>
      <c r="C174" s="45"/>
      <c r="D174" s="44"/>
      <c r="E174" s="45"/>
      <c r="F174" s="46"/>
      <c r="G174" s="47"/>
      <c r="H174" s="45"/>
      <c r="I174" s="44"/>
      <c r="J174" s="48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51.0" customHeight="1">
      <c r="A175" s="44"/>
      <c r="B175" s="44"/>
      <c r="C175" s="45"/>
      <c r="D175" s="44"/>
      <c r="E175" s="45"/>
      <c r="F175" s="46"/>
      <c r="G175" s="47"/>
      <c r="H175" s="45"/>
      <c r="I175" s="44"/>
      <c r="J175" s="48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51.0" customHeight="1">
      <c r="A176" s="44"/>
      <c r="B176" s="44"/>
      <c r="C176" s="45"/>
      <c r="D176" s="44"/>
      <c r="E176" s="45"/>
      <c r="F176" s="46"/>
      <c r="G176" s="47"/>
      <c r="H176" s="45"/>
      <c r="I176" s="44"/>
      <c r="J176" s="48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51.0" customHeight="1">
      <c r="A177" s="44"/>
      <c r="B177" s="44"/>
      <c r="C177" s="45"/>
      <c r="D177" s="44"/>
      <c r="E177" s="45"/>
      <c r="F177" s="46"/>
      <c r="G177" s="47"/>
      <c r="H177" s="45"/>
      <c r="I177" s="44"/>
      <c r="J177" s="48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51.0" customHeight="1">
      <c r="A178" s="44"/>
      <c r="B178" s="44"/>
      <c r="C178" s="45"/>
      <c r="D178" s="44"/>
      <c r="E178" s="45"/>
      <c r="F178" s="46"/>
      <c r="G178" s="47"/>
      <c r="H178" s="45"/>
      <c r="I178" s="44"/>
      <c r="J178" s="48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51.0" customHeight="1">
      <c r="A179" s="44"/>
      <c r="B179" s="44"/>
      <c r="C179" s="45"/>
      <c r="D179" s="44"/>
      <c r="E179" s="45"/>
      <c r="F179" s="46"/>
      <c r="G179" s="47"/>
      <c r="H179" s="45"/>
      <c r="I179" s="44"/>
      <c r="J179" s="48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51.0" customHeight="1">
      <c r="A180" s="44"/>
      <c r="B180" s="44"/>
      <c r="C180" s="45"/>
      <c r="D180" s="44"/>
      <c r="E180" s="45"/>
      <c r="F180" s="46"/>
      <c r="G180" s="47"/>
      <c r="H180" s="45"/>
      <c r="I180" s="44"/>
      <c r="J180" s="48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51.0" customHeight="1">
      <c r="A181" s="44"/>
      <c r="B181" s="44"/>
      <c r="C181" s="45"/>
      <c r="D181" s="44"/>
      <c r="E181" s="45"/>
      <c r="F181" s="46"/>
      <c r="G181" s="47"/>
      <c r="H181" s="45"/>
      <c r="I181" s="44"/>
      <c r="J181" s="48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51.0" customHeight="1">
      <c r="A182" s="44"/>
      <c r="B182" s="44"/>
      <c r="C182" s="45"/>
      <c r="D182" s="44"/>
      <c r="E182" s="45"/>
      <c r="F182" s="46"/>
      <c r="G182" s="47"/>
      <c r="H182" s="45"/>
      <c r="I182" s="44"/>
      <c r="J182" s="48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51.0" customHeight="1">
      <c r="A183" s="44"/>
      <c r="B183" s="44"/>
      <c r="C183" s="45"/>
      <c r="D183" s="44"/>
      <c r="E183" s="45"/>
      <c r="F183" s="46"/>
      <c r="G183" s="47"/>
      <c r="H183" s="45"/>
      <c r="I183" s="44"/>
      <c r="J183" s="48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51.0" customHeight="1">
      <c r="A184" s="44"/>
      <c r="B184" s="44"/>
      <c r="C184" s="45"/>
      <c r="D184" s="44"/>
      <c r="E184" s="45"/>
      <c r="F184" s="46"/>
      <c r="G184" s="47"/>
      <c r="H184" s="45"/>
      <c r="I184" s="44"/>
      <c r="J184" s="48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51.0" customHeight="1">
      <c r="A185" s="44"/>
      <c r="B185" s="44"/>
      <c r="C185" s="45"/>
      <c r="D185" s="44"/>
      <c r="E185" s="14"/>
      <c r="F185" s="46"/>
      <c r="G185" s="47"/>
      <c r="H185" s="45"/>
      <c r="I185" s="44"/>
      <c r="J185" s="48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51.0" customHeight="1">
      <c r="A186" s="44"/>
      <c r="B186" s="44"/>
      <c r="C186" s="45"/>
      <c r="D186" s="44"/>
      <c r="E186" s="45"/>
      <c r="F186" s="46"/>
      <c r="G186" s="47"/>
      <c r="H186" s="45"/>
      <c r="I186" s="44"/>
      <c r="J186" s="48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51.0" customHeight="1">
      <c r="A187" s="44"/>
      <c r="B187" s="44"/>
      <c r="C187" s="45"/>
      <c r="D187" s="44"/>
      <c r="E187" s="45"/>
      <c r="F187" s="46"/>
      <c r="G187" s="47"/>
      <c r="H187" s="45"/>
      <c r="I187" s="44"/>
      <c r="J187" s="48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51.0" customHeight="1">
      <c r="A188" s="44"/>
      <c r="B188" s="44"/>
      <c r="C188" s="45"/>
      <c r="D188" s="44"/>
      <c r="E188" s="45"/>
      <c r="F188" s="46"/>
      <c r="G188" s="47"/>
      <c r="H188" s="45"/>
      <c r="I188" s="44"/>
      <c r="J188" s="48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51.0" customHeight="1">
      <c r="A189" s="44"/>
      <c r="B189" s="44"/>
      <c r="C189" s="45"/>
      <c r="D189" s="44"/>
      <c r="E189" s="49"/>
      <c r="F189" s="46"/>
      <c r="G189" s="47"/>
      <c r="H189" s="45"/>
      <c r="I189" s="44"/>
      <c r="J189" s="48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51.0" customHeight="1">
      <c r="A190" s="44"/>
      <c r="B190" s="44"/>
      <c r="C190" s="45"/>
      <c r="D190" s="44"/>
      <c r="E190" s="49"/>
      <c r="F190" s="46"/>
      <c r="G190" s="47"/>
      <c r="H190" s="45"/>
      <c r="I190" s="44"/>
      <c r="J190" s="48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51.0" customHeight="1">
      <c r="A191" s="44"/>
      <c r="B191" s="44"/>
      <c r="C191" s="45"/>
      <c r="D191" s="44"/>
      <c r="E191" s="45"/>
      <c r="F191" s="46"/>
      <c r="G191" s="47"/>
      <c r="H191" s="45"/>
      <c r="I191" s="44"/>
      <c r="J191" s="48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51.0" customHeight="1">
      <c r="A192" s="44"/>
      <c r="B192" s="44"/>
      <c r="C192" s="45"/>
      <c r="D192" s="44"/>
      <c r="E192" s="49"/>
      <c r="F192" s="46"/>
      <c r="G192" s="47"/>
      <c r="H192" s="45"/>
      <c r="I192" s="44"/>
      <c r="J192" s="48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51.0" customHeight="1">
      <c r="A193" s="44"/>
      <c r="B193" s="44"/>
      <c r="C193" s="45"/>
      <c r="D193" s="44"/>
      <c r="E193" s="49"/>
      <c r="F193" s="46"/>
      <c r="G193" s="47"/>
      <c r="H193" s="45"/>
      <c r="I193" s="44"/>
      <c r="J193" s="48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51.0" customHeight="1">
      <c r="A194" s="44"/>
      <c r="B194" s="44"/>
      <c r="C194" s="45"/>
      <c r="D194" s="44"/>
      <c r="E194" s="49"/>
      <c r="F194" s="46"/>
      <c r="G194" s="47"/>
      <c r="H194" s="45"/>
      <c r="I194" s="44"/>
      <c r="J194" s="48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51.0" customHeight="1">
      <c r="A195" s="44"/>
      <c r="B195" s="44"/>
      <c r="C195" s="45"/>
      <c r="D195" s="44"/>
      <c r="E195" s="50"/>
      <c r="F195" s="46"/>
      <c r="G195" s="47"/>
      <c r="H195" s="45"/>
      <c r="I195" s="44"/>
      <c r="J195" s="48" t="s">
        <v>15</v>
      </c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51.0" customHeight="1">
      <c r="A196" s="44"/>
      <c r="B196" s="44"/>
      <c r="C196" s="45"/>
      <c r="D196" s="44"/>
      <c r="E196" s="50"/>
      <c r="F196" s="46"/>
      <c r="G196" s="47"/>
      <c r="H196" s="45"/>
      <c r="I196" s="44"/>
      <c r="J196" s="48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51.0" customHeight="1">
      <c r="A197" s="44"/>
      <c r="B197" s="44"/>
      <c r="C197" s="45"/>
      <c r="D197" s="44"/>
      <c r="E197" s="50"/>
      <c r="F197" s="46"/>
      <c r="G197" s="47"/>
      <c r="H197" s="45"/>
      <c r="I197" s="44"/>
      <c r="J197" s="48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51.0" customHeight="1">
      <c r="A198" s="44"/>
      <c r="B198" s="44"/>
      <c r="C198" s="45"/>
      <c r="D198" s="44"/>
      <c r="E198" s="50"/>
      <c r="F198" s="46"/>
      <c r="G198" s="47"/>
      <c r="H198" s="45"/>
      <c r="I198" s="44"/>
      <c r="J198" s="48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51.0" customHeight="1">
      <c r="A199" s="44"/>
      <c r="B199" s="44"/>
      <c r="C199" s="45"/>
      <c r="D199" s="44"/>
      <c r="E199" s="50"/>
      <c r="F199" s="46"/>
      <c r="G199" s="47"/>
      <c r="H199" s="45"/>
      <c r="I199" s="44"/>
      <c r="J199" s="48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51.0" customHeight="1">
      <c r="A200" s="44"/>
      <c r="B200" s="44"/>
      <c r="C200" s="45"/>
      <c r="D200" s="44"/>
      <c r="E200" s="14"/>
      <c r="F200" s="46"/>
      <c r="G200" s="47"/>
      <c r="H200" s="45"/>
      <c r="I200" s="44"/>
      <c r="J200" s="48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51.0" customHeight="1">
      <c r="A201" s="44"/>
      <c r="B201" s="44"/>
      <c r="C201" s="45"/>
      <c r="D201" s="44"/>
      <c r="E201" s="50"/>
      <c r="F201" s="46"/>
      <c r="G201" s="47"/>
      <c r="H201" s="45"/>
      <c r="I201" s="44"/>
      <c r="J201" s="48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51.0" customHeight="1">
      <c r="A202" s="44"/>
      <c r="B202" s="44"/>
      <c r="C202" s="45"/>
      <c r="D202" s="44"/>
      <c r="E202" s="50"/>
      <c r="F202" s="46"/>
      <c r="G202" s="47"/>
      <c r="H202" s="45"/>
      <c r="I202" s="44"/>
      <c r="J202" s="48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51.0" customHeight="1">
      <c r="A203" s="44"/>
      <c r="B203" s="44"/>
      <c r="C203" s="45"/>
      <c r="D203" s="44"/>
      <c r="E203" s="44"/>
      <c r="F203" s="46"/>
      <c r="G203" s="47"/>
      <c r="H203" s="45"/>
      <c r="I203" s="44"/>
      <c r="J203" s="48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51.0" customHeight="1">
      <c r="A204" s="44"/>
      <c r="B204" s="44"/>
      <c r="C204" s="45"/>
      <c r="D204" s="44"/>
      <c r="E204" s="44"/>
      <c r="F204" s="46"/>
      <c r="G204" s="47"/>
      <c r="H204" s="45"/>
      <c r="I204" s="44"/>
      <c r="J204" s="48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51.0" customHeight="1">
      <c r="A205" s="44"/>
      <c r="B205" s="44"/>
      <c r="C205" s="45"/>
      <c r="D205" s="44"/>
      <c r="E205" s="44"/>
      <c r="F205" s="46"/>
      <c r="G205" s="47"/>
      <c r="H205" s="45"/>
      <c r="I205" s="44"/>
      <c r="J205" s="48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51.0" customHeight="1">
      <c r="A206" s="44"/>
      <c r="B206" s="44"/>
      <c r="C206" s="45"/>
      <c r="D206" s="44"/>
      <c r="E206" s="44"/>
      <c r="F206" s="46"/>
      <c r="G206" s="47"/>
      <c r="H206" s="45"/>
      <c r="I206" s="44"/>
      <c r="J206" s="48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51.0" customHeight="1">
      <c r="A207" s="44"/>
      <c r="B207" s="44"/>
      <c r="C207" s="45"/>
      <c r="D207" s="44"/>
      <c r="E207" s="44"/>
      <c r="F207" s="46"/>
      <c r="G207" s="47"/>
      <c r="H207" s="45"/>
      <c r="I207" s="44"/>
      <c r="J207" s="48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51.0" customHeight="1">
      <c r="A208" s="44"/>
      <c r="B208" s="44"/>
      <c r="C208" s="45"/>
      <c r="D208" s="44"/>
      <c r="E208" s="44"/>
      <c r="F208" s="46"/>
      <c r="G208" s="47"/>
      <c r="H208" s="45"/>
      <c r="I208" s="44"/>
      <c r="J208" s="48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51.0" customHeight="1">
      <c r="A209" s="44"/>
      <c r="B209" s="44"/>
      <c r="C209" s="45"/>
      <c r="D209" s="44"/>
      <c r="E209" s="44"/>
      <c r="F209" s="46"/>
      <c r="G209" s="47"/>
      <c r="H209" s="45"/>
      <c r="I209" s="44"/>
      <c r="J209" s="48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51.0" customHeight="1">
      <c r="A210" s="44"/>
      <c r="B210" s="44"/>
      <c r="C210" s="45"/>
      <c r="D210" s="44"/>
      <c r="E210" s="44"/>
      <c r="F210" s="46"/>
      <c r="G210" s="47"/>
      <c r="H210" s="45"/>
      <c r="I210" s="44"/>
      <c r="J210" s="48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51.0" customHeight="1">
      <c r="A211" s="44"/>
      <c r="B211" s="44"/>
      <c r="C211" s="45"/>
      <c r="D211" s="44"/>
      <c r="E211" s="44"/>
      <c r="F211" s="46"/>
      <c r="G211" s="47"/>
      <c r="H211" s="45"/>
      <c r="I211" s="44"/>
      <c r="J211" s="48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51.0" customHeight="1">
      <c r="A212" s="44"/>
      <c r="B212" s="44"/>
      <c r="C212" s="45"/>
      <c r="D212" s="44"/>
      <c r="E212" s="44"/>
      <c r="F212" s="46"/>
      <c r="G212" s="47"/>
      <c r="H212" s="45"/>
      <c r="I212" s="44"/>
      <c r="J212" s="48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51.0" customHeight="1">
      <c r="A213" s="44"/>
      <c r="B213" s="44"/>
      <c r="C213" s="45"/>
      <c r="D213" s="44"/>
      <c r="E213" s="44"/>
      <c r="F213" s="46"/>
      <c r="G213" s="47"/>
      <c r="H213" s="45"/>
      <c r="I213" s="44"/>
      <c r="J213" s="48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51.0" customHeight="1">
      <c r="A214" s="44"/>
      <c r="B214" s="44"/>
      <c r="C214" s="45"/>
      <c r="D214" s="44"/>
      <c r="E214" s="44"/>
      <c r="F214" s="46"/>
      <c r="G214" s="47"/>
      <c r="H214" s="45"/>
      <c r="I214" s="44"/>
      <c r="J214" s="48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51.0" customHeight="1">
      <c r="A215" s="44"/>
      <c r="B215" s="44"/>
      <c r="C215" s="45"/>
      <c r="D215" s="44"/>
      <c r="E215" s="44"/>
      <c r="F215" s="46"/>
      <c r="G215" s="47"/>
      <c r="H215" s="45"/>
      <c r="I215" s="44"/>
      <c r="J215" s="48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51.0" customHeight="1">
      <c r="A216" s="44"/>
      <c r="B216" s="44"/>
      <c r="C216" s="45"/>
      <c r="D216" s="44"/>
      <c r="E216" s="44"/>
      <c r="F216" s="46"/>
      <c r="G216" s="47"/>
      <c r="H216" s="45"/>
      <c r="I216" s="44"/>
      <c r="J216" s="48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51.0" customHeight="1">
      <c r="A217" s="44"/>
      <c r="B217" s="44"/>
      <c r="C217" s="45"/>
      <c r="D217" s="44"/>
      <c r="E217" s="44"/>
      <c r="F217" s="46"/>
      <c r="G217" s="47"/>
      <c r="H217" s="45"/>
      <c r="I217" s="44"/>
      <c r="J217" s="48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51.0" customHeight="1">
      <c r="A218" s="44"/>
      <c r="B218" s="44"/>
      <c r="C218" s="45"/>
      <c r="D218" s="44"/>
      <c r="E218" s="44"/>
      <c r="F218" s="46"/>
      <c r="G218" s="47"/>
      <c r="H218" s="45"/>
      <c r="I218" s="44"/>
      <c r="J218" s="48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51.0" customHeight="1">
      <c r="A219" s="44"/>
      <c r="B219" s="44"/>
      <c r="C219" s="45"/>
      <c r="D219" s="44"/>
      <c r="E219" s="44"/>
      <c r="F219" s="46"/>
      <c r="G219" s="47"/>
      <c r="H219" s="45"/>
      <c r="I219" s="44"/>
      <c r="J219" s="48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51.0" customHeight="1">
      <c r="A220" s="44"/>
      <c r="B220" s="44"/>
      <c r="C220" s="45"/>
      <c r="D220" s="44"/>
      <c r="E220" s="44"/>
      <c r="F220" s="46"/>
      <c r="G220" s="47"/>
      <c r="H220" s="45"/>
      <c r="I220" s="44"/>
      <c r="J220" s="48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51.0" customHeight="1">
      <c r="A221" s="44"/>
      <c r="B221" s="44"/>
      <c r="C221" s="45"/>
      <c r="D221" s="44"/>
      <c r="E221" s="44"/>
      <c r="F221" s="46"/>
      <c r="G221" s="47"/>
      <c r="H221" s="45"/>
      <c r="I221" s="44"/>
      <c r="J221" s="48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51.0" customHeight="1">
      <c r="A222" s="44"/>
      <c r="B222" s="44"/>
      <c r="C222" s="45"/>
      <c r="D222" s="44"/>
      <c r="E222" s="44"/>
      <c r="F222" s="46"/>
      <c r="G222" s="47"/>
      <c r="H222" s="45"/>
      <c r="I222" s="44"/>
      <c r="J222" s="48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51.0" customHeight="1">
      <c r="A223" s="44"/>
      <c r="B223" s="44"/>
      <c r="C223" s="45"/>
      <c r="D223" s="44"/>
      <c r="E223" s="50"/>
      <c r="F223" s="46"/>
      <c r="G223" s="47"/>
      <c r="H223" s="45"/>
      <c r="I223" s="44"/>
      <c r="J223" s="48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51.0" customHeight="1">
      <c r="A224" s="44"/>
      <c r="B224" s="44"/>
      <c r="C224" s="45"/>
      <c r="D224" s="44"/>
      <c r="E224" s="50"/>
      <c r="F224" s="46"/>
      <c r="G224" s="47"/>
      <c r="H224" s="45"/>
      <c r="I224" s="44"/>
      <c r="J224" s="48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51.0" customHeight="1">
      <c r="A225" s="44"/>
      <c r="B225" s="44"/>
      <c r="C225" s="45"/>
      <c r="D225" s="44"/>
      <c r="E225" s="50"/>
      <c r="F225" s="46"/>
      <c r="G225" s="47"/>
      <c r="H225" s="45"/>
      <c r="I225" s="44"/>
      <c r="J225" s="48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51.0" customHeight="1">
      <c r="A226" s="44"/>
      <c r="B226" s="44"/>
      <c r="C226" s="45"/>
      <c r="D226" s="44"/>
      <c r="E226" s="44"/>
      <c r="F226" s="46"/>
      <c r="G226" s="47"/>
      <c r="H226" s="45"/>
      <c r="I226" s="44"/>
      <c r="J226" s="48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51.0" customHeight="1">
      <c r="A227" s="44"/>
      <c r="B227" s="44"/>
      <c r="C227" s="45"/>
      <c r="D227" s="44"/>
      <c r="E227" s="50"/>
      <c r="F227" s="46"/>
      <c r="G227" s="47"/>
      <c r="H227" s="45"/>
      <c r="I227" s="44"/>
      <c r="J227" s="48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51.0" customHeight="1">
      <c r="A228" s="44"/>
      <c r="B228" s="44"/>
      <c r="C228" s="45"/>
      <c r="D228" s="44"/>
      <c r="E228" s="50"/>
      <c r="F228" s="46"/>
      <c r="G228" s="47"/>
      <c r="H228" s="45"/>
      <c r="I228" s="44"/>
      <c r="J228" s="48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51.0" customHeight="1">
      <c r="A229" s="44"/>
      <c r="B229" s="44"/>
      <c r="C229" s="45"/>
      <c r="D229" s="44"/>
      <c r="E229" s="50"/>
      <c r="F229" s="46"/>
      <c r="G229" s="47"/>
      <c r="H229" s="45"/>
      <c r="I229" s="44"/>
      <c r="J229" s="48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51.0" customHeight="1">
      <c r="A230" s="44"/>
      <c r="B230" s="44"/>
      <c r="C230" s="45"/>
      <c r="D230" s="44"/>
      <c r="E230" s="50"/>
      <c r="F230" s="46"/>
      <c r="G230" s="47"/>
      <c r="H230" s="45"/>
      <c r="I230" s="44"/>
      <c r="J230" s="48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51.0" customHeight="1">
      <c r="A231" s="44"/>
      <c r="B231" s="44"/>
      <c r="C231" s="45"/>
      <c r="D231" s="44"/>
      <c r="E231" s="50"/>
      <c r="F231" s="46"/>
      <c r="G231" s="47"/>
      <c r="H231" s="45"/>
      <c r="I231" s="44"/>
      <c r="J231" s="48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51.0" customHeight="1">
      <c r="A232" s="44"/>
      <c r="B232" s="44"/>
      <c r="C232" s="45"/>
      <c r="D232" s="44"/>
      <c r="E232" s="50"/>
      <c r="F232" s="46"/>
      <c r="G232" s="47"/>
      <c r="H232" s="45"/>
      <c r="I232" s="44"/>
      <c r="J232" s="48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51.0" customHeight="1">
      <c r="A233" s="44"/>
      <c r="B233" s="44"/>
      <c r="C233" s="45"/>
      <c r="D233" s="44"/>
      <c r="E233" s="50"/>
      <c r="F233" s="46"/>
      <c r="G233" s="47"/>
      <c r="H233" s="45"/>
      <c r="I233" s="44"/>
      <c r="J233" s="48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51.0" customHeight="1">
      <c r="A234" s="44"/>
      <c r="B234" s="44"/>
      <c r="C234" s="45"/>
      <c r="D234" s="44"/>
      <c r="E234" s="50"/>
      <c r="F234" s="46"/>
      <c r="G234" s="47"/>
      <c r="H234" s="45"/>
      <c r="I234" s="44"/>
      <c r="J234" s="48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51.0" customHeight="1">
      <c r="A235" s="44"/>
      <c r="B235" s="44"/>
      <c r="C235" s="45"/>
      <c r="D235" s="44"/>
      <c r="E235" s="50"/>
      <c r="F235" s="46"/>
      <c r="G235" s="47"/>
      <c r="H235" s="45"/>
      <c r="I235" s="44"/>
      <c r="J235" s="48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51.0" customHeight="1">
      <c r="A236" s="44"/>
      <c r="B236" s="44"/>
      <c r="C236" s="45"/>
      <c r="D236" s="44"/>
      <c r="E236" s="50"/>
      <c r="F236" s="46"/>
      <c r="G236" s="47"/>
      <c r="H236" s="45"/>
      <c r="I236" s="44"/>
      <c r="J236" s="48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51.0" customHeight="1">
      <c r="A237" s="44"/>
      <c r="B237" s="44"/>
      <c r="C237" s="45"/>
      <c r="D237" s="44"/>
      <c r="E237" s="50"/>
      <c r="F237" s="46"/>
      <c r="G237" s="47"/>
      <c r="H237" s="45"/>
      <c r="I237" s="44"/>
      <c r="J237" s="48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51.0" customHeight="1">
      <c r="A238" s="44"/>
      <c r="B238" s="44"/>
      <c r="C238" s="45"/>
      <c r="D238" s="44"/>
      <c r="E238" s="50"/>
      <c r="F238" s="46"/>
      <c r="G238" s="47"/>
      <c r="H238" s="45"/>
      <c r="I238" s="44"/>
      <c r="J238" s="48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51.0" customHeight="1">
      <c r="A239" s="44"/>
      <c r="B239" s="44"/>
      <c r="C239" s="45"/>
      <c r="D239" s="44"/>
      <c r="E239" s="50"/>
      <c r="F239" s="46"/>
      <c r="G239" s="47"/>
      <c r="H239" s="45"/>
      <c r="I239" s="44"/>
      <c r="J239" s="48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51.0" customHeight="1">
      <c r="A240" s="44"/>
      <c r="B240" s="44"/>
      <c r="C240" s="45"/>
      <c r="D240" s="44"/>
      <c r="E240" s="50"/>
      <c r="F240" s="46"/>
      <c r="G240" s="47"/>
      <c r="H240" s="45"/>
      <c r="I240" s="44"/>
      <c r="J240" s="48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51.0" customHeight="1">
      <c r="A241" s="44"/>
      <c r="B241" s="44"/>
      <c r="C241" s="45"/>
      <c r="D241" s="44"/>
      <c r="E241" s="50"/>
      <c r="F241" s="46"/>
      <c r="G241" s="47"/>
      <c r="H241" s="45"/>
      <c r="I241" s="44"/>
      <c r="J241" s="48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51.0" customHeight="1">
      <c r="A242" s="44"/>
      <c r="B242" s="44"/>
      <c r="C242" s="45"/>
      <c r="D242" s="44"/>
      <c r="E242" s="50"/>
      <c r="F242" s="46"/>
      <c r="G242" s="47"/>
      <c r="H242" s="45"/>
      <c r="I242" s="44"/>
      <c r="J242" s="48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51.0" customHeight="1">
      <c r="A243" s="44"/>
      <c r="B243" s="44"/>
      <c r="C243" s="45"/>
      <c r="D243" s="44"/>
      <c r="E243" s="50"/>
      <c r="F243" s="46"/>
      <c r="G243" s="47"/>
      <c r="H243" s="45"/>
      <c r="I243" s="44"/>
      <c r="J243" s="48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51.0" customHeight="1">
      <c r="A244" s="44"/>
      <c r="B244" s="44"/>
      <c r="C244" s="45"/>
      <c r="D244" s="44"/>
      <c r="E244" s="50"/>
      <c r="F244" s="46"/>
      <c r="G244" s="47"/>
      <c r="H244" s="45"/>
      <c r="I244" s="44"/>
      <c r="J244" s="48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51.0" customHeight="1">
      <c r="A245" s="44"/>
      <c r="B245" s="44"/>
      <c r="C245" s="45"/>
      <c r="D245" s="44"/>
      <c r="E245" s="50"/>
      <c r="F245" s="46"/>
      <c r="G245" s="47"/>
      <c r="H245" s="45"/>
      <c r="I245" s="44"/>
      <c r="J245" s="48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51.0" customHeight="1">
      <c r="A246" s="44"/>
      <c r="B246" s="44"/>
      <c r="C246" s="45"/>
      <c r="D246" s="44"/>
      <c r="E246" s="50"/>
      <c r="F246" s="46"/>
      <c r="G246" s="47"/>
      <c r="H246" s="45"/>
      <c r="I246" s="44"/>
      <c r="J246" s="48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51.0" customHeight="1">
      <c r="A247" s="44"/>
      <c r="B247" s="44"/>
      <c r="C247" s="45"/>
      <c r="D247" s="44"/>
      <c r="E247" s="50"/>
      <c r="F247" s="46"/>
      <c r="G247" s="47"/>
      <c r="H247" s="45"/>
      <c r="I247" s="44"/>
      <c r="J247" s="48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51.0" customHeight="1">
      <c r="A248" s="44"/>
      <c r="B248" s="44"/>
      <c r="C248" s="45"/>
      <c r="D248" s="44"/>
      <c r="E248" s="50"/>
      <c r="F248" s="46"/>
      <c r="G248" s="47"/>
      <c r="H248" s="45"/>
      <c r="I248" s="44"/>
      <c r="J248" s="48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51.0" customHeight="1">
      <c r="A249" s="44"/>
      <c r="B249" s="44"/>
      <c r="C249" s="45"/>
      <c r="D249" s="44"/>
      <c r="E249" s="50"/>
      <c r="F249" s="46"/>
      <c r="G249" s="47"/>
      <c r="H249" s="45"/>
      <c r="I249" s="44"/>
      <c r="J249" s="48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51.0" customHeight="1">
      <c r="A250" s="44"/>
      <c r="B250" s="44"/>
      <c r="C250" s="45"/>
      <c r="D250" s="44"/>
      <c r="E250" s="50"/>
      <c r="F250" s="46"/>
      <c r="G250" s="47"/>
      <c r="H250" s="45"/>
      <c r="I250" s="44"/>
      <c r="J250" s="48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51.0" customHeight="1">
      <c r="A251" s="44"/>
      <c r="B251" s="44"/>
      <c r="C251" s="45"/>
      <c r="D251" s="44"/>
      <c r="E251" s="50"/>
      <c r="F251" s="46"/>
      <c r="G251" s="47"/>
      <c r="H251" s="45"/>
      <c r="I251" s="44"/>
      <c r="J251" s="48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51.0" customHeight="1">
      <c r="A252" s="44"/>
      <c r="B252" s="44"/>
      <c r="C252" s="45"/>
      <c r="D252" s="44"/>
      <c r="E252" s="50"/>
      <c r="F252" s="46"/>
      <c r="G252" s="47"/>
      <c r="H252" s="45"/>
      <c r="I252" s="44"/>
      <c r="J252" s="48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51.0" customHeight="1">
      <c r="A253" s="44"/>
      <c r="B253" s="44"/>
      <c r="C253" s="45"/>
      <c r="D253" s="44"/>
      <c r="E253" s="50"/>
      <c r="F253" s="46"/>
      <c r="G253" s="47"/>
      <c r="H253" s="45"/>
      <c r="I253" s="44"/>
      <c r="J253" s="48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51.0" customHeight="1">
      <c r="A254" s="44"/>
      <c r="B254" s="44"/>
      <c r="C254" s="45"/>
      <c r="D254" s="44"/>
      <c r="E254" s="50"/>
      <c r="F254" s="46"/>
      <c r="G254" s="47"/>
      <c r="H254" s="45"/>
      <c r="I254" s="44"/>
      <c r="J254" s="48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51.0" customHeight="1">
      <c r="A255" s="44"/>
      <c r="B255" s="44"/>
      <c r="C255" s="45"/>
      <c r="D255" s="44"/>
      <c r="E255" s="50"/>
      <c r="F255" s="46"/>
      <c r="G255" s="47"/>
      <c r="H255" s="45"/>
      <c r="I255" s="44"/>
      <c r="J255" s="48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51.0" customHeight="1">
      <c r="A256" s="44"/>
      <c r="B256" s="44"/>
      <c r="C256" s="45"/>
      <c r="D256" s="44"/>
      <c r="E256" s="50"/>
      <c r="F256" s="46"/>
      <c r="G256" s="47"/>
      <c r="H256" s="45"/>
      <c r="I256" s="44"/>
      <c r="J256" s="48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51.0" customHeight="1">
      <c r="A257" s="44"/>
      <c r="B257" s="44"/>
      <c r="C257" s="45"/>
      <c r="D257" s="44"/>
      <c r="E257" s="50"/>
      <c r="F257" s="46"/>
      <c r="G257" s="47"/>
      <c r="H257" s="45"/>
      <c r="I257" s="44"/>
      <c r="J257" s="48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51.0" customHeight="1">
      <c r="A258" s="44"/>
      <c r="B258" s="44"/>
      <c r="C258" s="45"/>
      <c r="D258" s="44"/>
      <c r="E258" s="50"/>
      <c r="F258" s="46"/>
      <c r="G258" s="47"/>
      <c r="H258" s="45"/>
      <c r="I258" s="44"/>
      <c r="J258" s="48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51.0" customHeight="1">
      <c r="A259" s="44"/>
      <c r="B259" s="44"/>
      <c r="C259" s="45"/>
      <c r="D259" s="44"/>
      <c r="E259" s="50"/>
      <c r="F259" s="46"/>
      <c r="G259" s="47"/>
      <c r="H259" s="45"/>
      <c r="I259" s="44"/>
      <c r="J259" s="48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51.0" customHeight="1">
      <c r="A260" s="44"/>
      <c r="B260" s="44"/>
      <c r="C260" s="45"/>
      <c r="D260" s="44"/>
      <c r="E260" s="50"/>
      <c r="F260" s="46"/>
      <c r="G260" s="47"/>
      <c r="H260" s="45"/>
      <c r="I260" s="44"/>
      <c r="J260" s="48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51.0" customHeight="1">
      <c r="A261" s="44"/>
      <c r="B261" s="44"/>
      <c r="C261" s="45"/>
      <c r="D261" s="44"/>
      <c r="E261" s="50"/>
      <c r="F261" s="46"/>
      <c r="G261" s="47"/>
      <c r="H261" s="45"/>
      <c r="I261" s="44"/>
      <c r="J261" s="48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51.0" customHeight="1">
      <c r="A262" s="44"/>
      <c r="B262" s="44"/>
      <c r="C262" s="45"/>
      <c r="D262" s="44"/>
      <c r="E262" s="50"/>
      <c r="F262" s="46"/>
      <c r="G262" s="47"/>
      <c r="H262" s="45"/>
      <c r="I262" s="44"/>
      <c r="J262" s="48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51.0" customHeight="1">
      <c r="A263" s="44"/>
      <c r="B263" s="44"/>
      <c r="C263" s="45"/>
      <c r="D263" s="44"/>
      <c r="E263" s="50"/>
      <c r="F263" s="46"/>
      <c r="G263" s="47"/>
      <c r="H263" s="45"/>
      <c r="I263" s="44"/>
      <c r="J263" s="48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51.0" customHeight="1">
      <c r="A264" s="44"/>
      <c r="B264" s="44"/>
      <c r="C264" s="45"/>
      <c r="D264" s="44"/>
      <c r="E264" s="50"/>
      <c r="F264" s="46"/>
      <c r="G264" s="47"/>
      <c r="H264" s="45"/>
      <c r="I264" s="44"/>
      <c r="J264" s="48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51.0" customHeight="1">
      <c r="A265" s="44"/>
      <c r="B265" s="44"/>
      <c r="C265" s="45"/>
      <c r="D265" s="44"/>
      <c r="E265" s="50"/>
      <c r="F265" s="46"/>
      <c r="G265" s="47"/>
      <c r="H265" s="45"/>
      <c r="I265" s="44"/>
      <c r="J265" s="48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51.0" customHeight="1">
      <c r="A266" s="44"/>
      <c r="B266" s="44"/>
      <c r="C266" s="45"/>
      <c r="D266" s="44"/>
      <c r="E266" s="50"/>
      <c r="F266" s="46"/>
      <c r="G266" s="47"/>
      <c r="H266" s="45"/>
      <c r="I266" s="44"/>
      <c r="J266" s="48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51.0" customHeight="1">
      <c r="A267" s="44"/>
      <c r="B267" s="44"/>
      <c r="C267" s="45"/>
      <c r="D267" s="44"/>
      <c r="E267" s="50"/>
      <c r="F267" s="46"/>
      <c r="G267" s="47"/>
      <c r="H267" s="45"/>
      <c r="I267" s="44"/>
      <c r="J267" s="48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51.0" customHeight="1">
      <c r="A268" s="44"/>
      <c r="B268" s="44"/>
      <c r="C268" s="45"/>
      <c r="D268" s="44"/>
      <c r="E268" s="50"/>
      <c r="F268" s="46"/>
      <c r="G268" s="47"/>
      <c r="H268" s="45"/>
      <c r="I268" s="44"/>
      <c r="J268" s="48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51.0" customHeight="1">
      <c r="A269" s="44"/>
      <c r="B269" s="44"/>
      <c r="C269" s="45"/>
      <c r="D269" s="44"/>
      <c r="E269" s="50"/>
      <c r="F269" s="46"/>
      <c r="G269" s="47"/>
      <c r="H269" s="45"/>
      <c r="I269" s="44"/>
      <c r="J269" s="48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51.0" customHeight="1">
      <c r="A270" s="44"/>
      <c r="B270" s="44"/>
      <c r="C270" s="45"/>
      <c r="D270" s="44"/>
      <c r="E270" s="50"/>
      <c r="F270" s="46"/>
      <c r="G270" s="47"/>
      <c r="H270" s="45"/>
      <c r="I270" s="44"/>
      <c r="J270" s="48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51.0" customHeight="1">
      <c r="A271" s="44"/>
      <c r="B271" s="44"/>
      <c r="C271" s="45"/>
      <c r="D271" s="44"/>
      <c r="E271" s="51"/>
      <c r="F271" s="46"/>
      <c r="G271" s="47"/>
      <c r="H271" s="45"/>
      <c r="I271" s="44"/>
      <c r="J271" s="48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51.0" customHeight="1">
      <c r="A272" s="44"/>
      <c r="B272" s="44"/>
      <c r="C272" s="45"/>
      <c r="D272" s="44"/>
      <c r="E272" s="50"/>
      <c r="F272" s="46"/>
      <c r="G272" s="47"/>
      <c r="H272" s="45"/>
      <c r="I272" s="44"/>
      <c r="J272" s="48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51.0" customHeight="1">
      <c r="A273" s="44"/>
      <c r="B273" s="44"/>
      <c r="C273" s="45"/>
      <c r="D273" s="44"/>
      <c r="E273" s="50"/>
      <c r="F273" s="46"/>
      <c r="G273" s="47"/>
      <c r="H273" s="45"/>
      <c r="I273" s="44"/>
      <c r="J273" s="48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51.0" customHeight="1">
      <c r="A274" s="44"/>
      <c r="B274" s="44"/>
      <c r="C274" s="45"/>
      <c r="D274" s="44"/>
      <c r="E274" s="50"/>
      <c r="F274" s="46"/>
      <c r="G274" s="47"/>
      <c r="H274" s="45"/>
      <c r="I274" s="44"/>
      <c r="J274" s="48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51.0" customHeight="1">
      <c r="A275" s="44"/>
      <c r="B275" s="44"/>
      <c r="C275" s="45"/>
      <c r="D275" s="44"/>
      <c r="E275" s="50"/>
      <c r="F275" s="46"/>
      <c r="G275" s="47"/>
      <c r="H275" s="45"/>
      <c r="I275" s="44"/>
      <c r="J275" s="48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51.0" customHeight="1">
      <c r="A276" s="44"/>
      <c r="B276" s="44"/>
      <c r="C276" s="45"/>
      <c r="D276" s="44"/>
      <c r="E276" s="50"/>
      <c r="F276" s="46"/>
      <c r="G276" s="47"/>
      <c r="H276" s="45"/>
      <c r="I276" s="44"/>
      <c r="J276" s="48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51.0" customHeight="1">
      <c r="A277" s="44"/>
      <c r="B277" s="44"/>
      <c r="C277" s="45"/>
      <c r="D277" s="44"/>
      <c r="E277" s="50"/>
      <c r="F277" s="46"/>
      <c r="G277" s="47"/>
      <c r="H277" s="45"/>
      <c r="I277" s="44"/>
      <c r="J277" s="48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51.0" customHeight="1">
      <c r="A278" s="44"/>
      <c r="B278" s="44"/>
      <c r="C278" s="45"/>
      <c r="D278" s="44"/>
      <c r="E278" s="50"/>
      <c r="F278" s="46"/>
      <c r="G278" s="47"/>
      <c r="H278" s="45"/>
      <c r="I278" s="44"/>
      <c r="J278" s="48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51.0" customHeight="1">
      <c r="A279" s="44"/>
      <c r="B279" s="44"/>
      <c r="C279" s="45"/>
      <c r="D279" s="44"/>
      <c r="E279" s="50"/>
      <c r="F279" s="46"/>
      <c r="G279" s="47"/>
      <c r="H279" s="45"/>
      <c r="I279" s="44"/>
      <c r="J279" s="48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51.0" customHeight="1">
      <c r="A280" s="44"/>
      <c r="B280" s="44"/>
      <c r="C280" s="45"/>
      <c r="D280" s="44"/>
      <c r="E280" s="50"/>
      <c r="F280" s="46"/>
      <c r="G280" s="47"/>
      <c r="H280" s="45"/>
      <c r="I280" s="44"/>
      <c r="J280" s="48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51.0" customHeight="1">
      <c r="A281" s="44"/>
      <c r="B281" s="44"/>
      <c r="C281" s="45"/>
      <c r="D281" s="44"/>
      <c r="E281" s="50"/>
      <c r="F281" s="46"/>
      <c r="G281" s="47"/>
      <c r="H281" s="45"/>
      <c r="I281" s="44"/>
      <c r="J281" s="48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51.0" customHeight="1">
      <c r="A282" s="44"/>
      <c r="B282" s="44"/>
      <c r="C282" s="45"/>
      <c r="D282" s="44"/>
      <c r="E282" s="50"/>
      <c r="F282" s="46"/>
      <c r="G282" s="47"/>
      <c r="H282" s="45"/>
      <c r="I282" s="44"/>
      <c r="J282" s="48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51.0" customHeight="1">
      <c r="A283" s="44"/>
      <c r="B283" s="44"/>
      <c r="C283" s="45"/>
      <c r="D283" s="44"/>
      <c r="E283" s="50"/>
      <c r="F283" s="46"/>
      <c r="G283" s="47"/>
      <c r="H283" s="45"/>
      <c r="I283" s="44"/>
      <c r="J283" s="48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51.0" customHeight="1">
      <c r="A284" s="44"/>
      <c r="B284" s="44"/>
      <c r="C284" s="45"/>
      <c r="D284" s="44"/>
      <c r="E284" s="50"/>
      <c r="F284" s="46"/>
      <c r="G284" s="47"/>
      <c r="H284" s="45"/>
      <c r="I284" s="44"/>
      <c r="J284" s="48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51.0" customHeight="1">
      <c r="A285" s="44"/>
      <c r="B285" s="44"/>
      <c r="C285" s="45"/>
      <c r="D285" s="44"/>
      <c r="E285" s="50"/>
      <c r="F285" s="46"/>
      <c r="G285" s="47"/>
      <c r="H285" s="45"/>
      <c r="I285" s="44"/>
      <c r="J285" s="48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51.0" customHeight="1">
      <c r="A286" s="44"/>
      <c r="B286" s="44"/>
      <c r="C286" s="45"/>
      <c r="D286" s="44"/>
      <c r="E286" s="50"/>
      <c r="F286" s="46"/>
      <c r="G286" s="47"/>
      <c r="H286" s="45"/>
      <c r="I286" s="44"/>
      <c r="J286" s="48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51.0" customHeight="1">
      <c r="A287" s="44"/>
      <c r="B287" s="44"/>
      <c r="C287" s="45"/>
      <c r="D287" s="44"/>
      <c r="E287" s="50"/>
      <c r="F287" s="46"/>
      <c r="G287" s="47"/>
      <c r="H287" s="45"/>
      <c r="I287" s="44"/>
      <c r="J287" s="48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51.0" customHeight="1">
      <c r="A288" s="44"/>
      <c r="B288" s="44"/>
      <c r="C288" s="45"/>
      <c r="D288" s="44"/>
      <c r="E288" s="50"/>
      <c r="F288" s="46"/>
      <c r="G288" s="47"/>
      <c r="H288" s="45"/>
      <c r="I288" s="44"/>
      <c r="J288" s="48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51.0" customHeight="1">
      <c r="A289" s="44"/>
      <c r="B289" s="44"/>
      <c r="C289" s="45"/>
      <c r="D289" s="44"/>
      <c r="E289" s="50"/>
      <c r="F289" s="46"/>
      <c r="G289" s="47"/>
      <c r="H289" s="45"/>
      <c r="I289" s="44"/>
      <c r="J289" s="48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51.0" customHeight="1">
      <c r="A290" s="44"/>
      <c r="B290" s="44"/>
      <c r="C290" s="45"/>
      <c r="D290" s="44"/>
      <c r="E290" s="50"/>
      <c r="F290" s="46"/>
      <c r="G290" s="47"/>
      <c r="H290" s="45"/>
      <c r="I290" s="44"/>
      <c r="J290" s="48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51.0" customHeight="1">
      <c r="A291" s="44"/>
      <c r="B291" s="44"/>
      <c r="C291" s="45"/>
      <c r="D291" s="44"/>
      <c r="E291" s="50"/>
      <c r="F291" s="46"/>
      <c r="G291" s="47"/>
      <c r="H291" s="45"/>
      <c r="I291" s="44"/>
      <c r="J291" s="48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51.0" customHeight="1">
      <c r="A292" s="44"/>
      <c r="B292" s="44"/>
      <c r="C292" s="45"/>
      <c r="D292" s="44"/>
      <c r="E292" s="50"/>
      <c r="F292" s="46"/>
      <c r="G292" s="47"/>
      <c r="H292" s="45"/>
      <c r="I292" s="44"/>
      <c r="J292" s="48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51.0" customHeight="1">
      <c r="A293" s="44"/>
      <c r="B293" s="44"/>
      <c r="C293" s="45"/>
      <c r="D293" s="44"/>
      <c r="E293" s="14"/>
      <c r="F293" s="46"/>
      <c r="G293" s="47"/>
      <c r="H293" s="45"/>
      <c r="I293" s="44"/>
      <c r="J293" s="48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51.0" customHeight="1">
      <c r="A294" s="44"/>
      <c r="B294" s="44"/>
      <c r="C294" s="45"/>
      <c r="D294" s="44"/>
      <c r="E294" s="50"/>
      <c r="F294" s="46"/>
      <c r="G294" s="47"/>
      <c r="H294" s="45"/>
      <c r="I294" s="44"/>
      <c r="J294" s="48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51.0" customHeight="1">
      <c r="A295" s="44"/>
      <c r="B295" s="44"/>
      <c r="C295" s="45"/>
      <c r="D295" s="44"/>
      <c r="E295" s="50"/>
      <c r="F295" s="46"/>
      <c r="G295" s="47"/>
      <c r="H295" s="45"/>
      <c r="I295" s="44"/>
      <c r="J295" s="48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51.0" customHeight="1">
      <c r="A296" s="44"/>
      <c r="B296" s="44"/>
      <c r="C296" s="45"/>
      <c r="D296" s="44"/>
      <c r="E296" s="50"/>
      <c r="F296" s="46"/>
      <c r="G296" s="47"/>
      <c r="H296" s="45"/>
      <c r="I296" s="44"/>
      <c r="J296" s="48" t="s">
        <v>15</v>
      </c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51.0" customHeight="1">
      <c r="A297" s="44"/>
      <c r="B297" s="44"/>
      <c r="C297" s="45"/>
      <c r="D297" s="44"/>
      <c r="E297" s="50"/>
      <c r="F297" s="46"/>
      <c r="G297" s="47"/>
      <c r="H297" s="45"/>
      <c r="I297" s="44"/>
      <c r="J297" s="48" t="s">
        <v>15</v>
      </c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51.0" customHeight="1">
      <c r="C298" s="52"/>
      <c r="F298" s="53"/>
    </row>
    <row r="299" ht="51.0" customHeight="1">
      <c r="C299" s="52"/>
      <c r="F299" s="53"/>
    </row>
    <row r="300" ht="51.0" customHeight="1">
      <c r="C300" s="52"/>
      <c r="F300" s="53"/>
    </row>
    <row r="301" ht="51.0" customHeight="1">
      <c r="C301" s="52"/>
      <c r="F301" s="53"/>
    </row>
    <row r="302" ht="51.0" customHeight="1">
      <c r="C302" s="52"/>
      <c r="F302" s="53"/>
    </row>
    <row r="303" ht="51.0" customHeight="1">
      <c r="C303" s="52"/>
      <c r="F303" s="53"/>
    </row>
    <row r="304" ht="51.0" customHeight="1">
      <c r="C304" s="52"/>
      <c r="F304" s="53"/>
    </row>
    <row r="305" ht="51.0" customHeight="1">
      <c r="C305" s="52"/>
      <c r="F305" s="53"/>
    </row>
    <row r="306" ht="51.0" customHeight="1">
      <c r="C306" s="52"/>
      <c r="F306" s="53"/>
    </row>
    <row r="307" ht="51.0" customHeight="1">
      <c r="C307" s="52"/>
      <c r="F307" s="53"/>
    </row>
    <row r="308" ht="51.0" customHeight="1">
      <c r="C308" s="52"/>
      <c r="F308" s="53"/>
    </row>
    <row r="309" ht="51.0" customHeight="1">
      <c r="C309" s="52"/>
      <c r="F309" s="53"/>
    </row>
    <row r="310" ht="51.0" customHeight="1">
      <c r="C310" s="52"/>
      <c r="F310" s="53"/>
    </row>
    <row r="311" ht="51.0" customHeight="1">
      <c r="C311" s="52"/>
      <c r="F311" s="53"/>
    </row>
    <row r="312" ht="51.0" customHeight="1">
      <c r="C312" s="52"/>
      <c r="F312" s="53"/>
    </row>
    <row r="313" ht="51.0" customHeight="1">
      <c r="C313" s="52"/>
      <c r="F313" s="53"/>
    </row>
    <row r="314" ht="51.0" customHeight="1">
      <c r="C314" s="52"/>
      <c r="F314" s="53"/>
    </row>
    <row r="315" ht="51.0" customHeight="1">
      <c r="C315" s="52"/>
      <c r="F315" s="53"/>
    </row>
    <row r="316" ht="51.0" customHeight="1">
      <c r="C316" s="52"/>
      <c r="F316" s="53"/>
    </row>
    <row r="317" ht="51.0" customHeight="1">
      <c r="C317" s="52"/>
      <c r="F317" s="53"/>
    </row>
    <row r="318" ht="51.0" customHeight="1">
      <c r="C318" s="52"/>
      <c r="F318" s="53"/>
    </row>
    <row r="319" ht="51.0" customHeight="1">
      <c r="C319" s="52"/>
      <c r="F319" s="53"/>
    </row>
    <row r="320" ht="51.0" customHeight="1">
      <c r="C320" s="52"/>
      <c r="F320" s="53"/>
    </row>
    <row r="321" ht="51.0" customHeight="1">
      <c r="C321" s="52"/>
      <c r="F321" s="53"/>
    </row>
    <row r="322" ht="51.0" customHeight="1">
      <c r="C322" s="52"/>
      <c r="F322" s="53"/>
    </row>
    <row r="323" ht="51.0" customHeight="1">
      <c r="C323" s="52"/>
      <c r="F323" s="53"/>
    </row>
    <row r="324" ht="51.0" customHeight="1">
      <c r="C324" s="52"/>
      <c r="F324" s="53"/>
    </row>
    <row r="325" ht="51.0" customHeight="1">
      <c r="C325" s="52"/>
      <c r="F325" s="53"/>
    </row>
    <row r="326" ht="51.0" customHeight="1">
      <c r="C326" s="52"/>
      <c r="F326" s="53"/>
    </row>
    <row r="327" ht="51.0" customHeight="1">
      <c r="C327" s="52"/>
      <c r="F327" s="53"/>
    </row>
    <row r="328" ht="51.0" customHeight="1">
      <c r="C328" s="52"/>
      <c r="F328" s="53"/>
    </row>
    <row r="329" ht="51.0" customHeight="1">
      <c r="C329" s="52"/>
      <c r="F329" s="53"/>
    </row>
    <row r="330" ht="51.0" customHeight="1">
      <c r="C330" s="52"/>
      <c r="F330" s="53"/>
    </row>
    <row r="331" ht="51.0" customHeight="1">
      <c r="C331" s="52"/>
      <c r="F331" s="53"/>
    </row>
    <row r="332" ht="51.0" customHeight="1">
      <c r="C332" s="52"/>
      <c r="F332" s="53"/>
    </row>
    <row r="333" ht="51.0" customHeight="1">
      <c r="C333" s="52"/>
      <c r="F333" s="53"/>
    </row>
    <row r="334" ht="51.0" customHeight="1">
      <c r="C334" s="52"/>
      <c r="F334" s="53"/>
    </row>
    <row r="335" ht="51.0" customHeight="1">
      <c r="C335" s="52"/>
      <c r="F335" s="53"/>
    </row>
    <row r="336" ht="51.0" customHeight="1">
      <c r="C336" s="52"/>
      <c r="F336" s="53"/>
    </row>
    <row r="337" ht="51.0" customHeight="1">
      <c r="C337" s="52"/>
      <c r="F337" s="53"/>
    </row>
    <row r="338" ht="51.0" customHeight="1">
      <c r="C338" s="52"/>
      <c r="F338" s="53"/>
    </row>
    <row r="339" ht="51.0" customHeight="1">
      <c r="C339" s="52"/>
      <c r="F339" s="53"/>
    </row>
    <row r="340" ht="51.0" customHeight="1">
      <c r="C340" s="52"/>
      <c r="F340" s="53"/>
    </row>
    <row r="341" ht="51.0" customHeight="1">
      <c r="C341" s="52"/>
      <c r="F341" s="53"/>
    </row>
    <row r="342" ht="51.0" customHeight="1">
      <c r="C342" s="52"/>
      <c r="F342" s="53"/>
    </row>
    <row r="343" ht="51.0" customHeight="1">
      <c r="C343" s="52"/>
      <c r="F343" s="53"/>
    </row>
    <row r="344" ht="51.0" customHeight="1">
      <c r="C344" s="52"/>
      <c r="F344" s="53"/>
    </row>
    <row r="345" ht="51.0" customHeight="1">
      <c r="C345" s="52"/>
      <c r="F345" s="53"/>
    </row>
    <row r="346" ht="51.0" customHeight="1">
      <c r="C346" s="52"/>
      <c r="F346" s="53"/>
    </row>
    <row r="347" ht="51.0" customHeight="1">
      <c r="C347" s="52"/>
      <c r="F347" s="53"/>
    </row>
    <row r="348" ht="51.0" customHeight="1">
      <c r="C348" s="52"/>
      <c r="F348" s="53"/>
    </row>
    <row r="349" ht="51.0" customHeight="1">
      <c r="C349" s="52"/>
      <c r="F349" s="53"/>
    </row>
    <row r="350" ht="51.0" customHeight="1">
      <c r="C350" s="52"/>
      <c r="F350" s="53"/>
    </row>
    <row r="351" ht="51.0" customHeight="1">
      <c r="C351" s="52"/>
      <c r="F351" s="53"/>
    </row>
    <row r="352" ht="51.0" customHeight="1">
      <c r="C352" s="52"/>
      <c r="F352" s="53"/>
    </row>
    <row r="353" ht="51.0" customHeight="1">
      <c r="C353" s="52"/>
      <c r="F353" s="53"/>
    </row>
    <row r="354" ht="51.0" customHeight="1">
      <c r="C354" s="52"/>
      <c r="F354" s="53"/>
    </row>
    <row r="355" ht="51.0" customHeight="1">
      <c r="C355" s="52"/>
      <c r="F355" s="53"/>
    </row>
    <row r="356" ht="51.0" customHeight="1">
      <c r="C356" s="52"/>
      <c r="F356" s="53"/>
    </row>
    <row r="357" ht="51.0" customHeight="1">
      <c r="C357" s="52"/>
      <c r="F357" s="53"/>
    </row>
    <row r="358" ht="51.0" customHeight="1">
      <c r="C358" s="52"/>
      <c r="F358" s="53"/>
    </row>
    <row r="359" ht="51.0" customHeight="1">
      <c r="C359" s="52"/>
      <c r="F359" s="53"/>
    </row>
    <row r="360" ht="51.0" customHeight="1">
      <c r="C360" s="52"/>
      <c r="F360" s="53"/>
    </row>
    <row r="361" ht="51.0" customHeight="1">
      <c r="C361" s="52"/>
      <c r="F361" s="53"/>
    </row>
    <row r="362" ht="51.0" customHeight="1">
      <c r="C362" s="52"/>
      <c r="F362" s="53"/>
    </row>
    <row r="363" ht="51.0" customHeight="1">
      <c r="C363" s="52"/>
      <c r="F363" s="53"/>
    </row>
    <row r="364" ht="51.0" customHeight="1">
      <c r="C364" s="52"/>
      <c r="F364" s="53"/>
    </row>
    <row r="365" ht="51.0" customHeight="1">
      <c r="C365" s="52"/>
      <c r="F365" s="53"/>
    </row>
    <row r="366" ht="51.0" customHeight="1">
      <c r="C366" s="52"/>
      <c r="F366" s="53"/>
    </row>
    <row r="367" ht="51.0" customHeight="1">
      <c r="C367" s="52"/>
      <c r="F367" s="53"/>
    </row>
    <row r="368" ht="51.0" customHeight="1">
      <c r="C368" s="52"/>
      <c r="F368" s="53"/>
    </row>
    <row r="369" ht="51.0" customHeight="1">
      <c r="C369" s="52"/>
      <c r="F369" s="53"/>
    </row>
    <row r="370" ht="51.0" customHeight="1">
      <c r="C370" s="52"/>
      <c r="F370" s="53"/>
    </row>
    <row r="371" ht="51.0" customHeight="1">
      <c r="C371" s="52"/>
      <c r="F371" s="53"/>
    </row>
    <row r="372" ht="51.0" customHeight="1">
      <c r="C372" s="52"/>
      <c r="F372" s="53"/>
    </row>
    <row r="373" ht="51.0" customHeight="1">
      <c r="C373" s="52"/>
      <c r="F373" s="53"/>
    </row>
    <row r="374" ht="51.0" customHeight="1">
      <c r="C374" s="52"/>
      <c r="F374" s="53"/>
    </row>
    <row r="375" ht="51.0" customHeight="1">
      <c r="C375" s="52"/>
      <c r="F375" s="53"/>
    </row>
    <row r="376" ht="51.0" customHeight="1">
      <c r="C376" s="52"/>
      <c r="F376" s="53"/>
    </row>
    <row r="377" ht="51.0" customHeight="1">
      <c r="C377" s="52"/>
      <c r="F377" s="53"/>
    </row>
    <row r="378" ht="51.0" customHeight="1">
      <c r="C378" s="52"/>
      <c r="F378" s="53"/>
    </row>
    <row r="379" ht="51.0" customHeight="1">
      <c r="C379" s="52"/>
      <c r="F379" s="53"/>
    </row>
    <row r="380" ht="51.0" customHeight="1">
      <c r="C380" s="52"/>
      <c r="F380" s="53"/>
    </row>
    <row r="381" ht="51.0" customHeight="1">
      <c r="C381" s="52"/>
      <c r="F381" s="53"/>
    </row>
    <row r="382" ht="51.0" customHeight="1">
      <c r="C382" s="52"/>
      <c r="F382" s="53"/>
    </row>
    <row r="383" ht="51.0" customHeight="1">
      <c r="C383" s="52"/>
      <c r="F383" s="53"/>
    </row>
    <row r="384" ht="51.0" customHeight="1">
      <c r="C384" s="52"/>
      <c r="F384" s="53"/>
    </row>
    <row r="385" ht="51.0" customHeight="1">
      <c r="C385" s="52"/>
      <c r="F385" s="53"/>
    </row>
    <row r="386" ht="51.0" customHeight="1">
      <c r="C386" s="52"/>
      <c r="F386" s="53"/>
    </row>
    <row r="387" ht="51.0" customHeight="1">
      <c r="C387" s="52"/>
      <c r="F387" s="53"/>
    </row>
    <row r="388" ht="51.0" customHeight="1">
      <c r="C388" s="52"/>
      <c r="F388" s="53"/>
    </row>
    <row r="389" ht="51.0" customHeight="1">
      <c r="C389" s="52"/>
      <c r="F389" s="53"/>
    </row>
    <row r="390" ht="51.0" customHeight="1">
      <c r="C390" s="52"/>
      <c r="F390" s="53"/>
    </row>
    <row r="391" ht="51.0" customHeight="1">
      <c r="C391" s="52"/>
      <c r="F391" s="53"/>
    </row>
    <row r="392" ht="51.0" customHeight="1">
      <c r="C392" s="52"/>
      <c r="F392" s="53"/>
    </row>
    <row r="393" ht="51.0" customHeight="1">
      <c r="C393" s="52"/>
      <c r="F393" s="53"/>
    </row>
    <row r="394" ht="51.0" customHeight="1">
      <c r="C394" s="52"/>
      <c r="F394" s="53"/>
    </row>
    <row r="395" ht="51.0" customHeight="1">
      <c r="C395" s="52"/>
      <c r="F395" s="53"/>
    </row>
    <row r="396" ht="51.0" customHeight="1">
      <c r="C396" s="52"/>
      <c r="F396" s="53"/>
    </row>
    <row r="397" ht="51.0" customHeight="1">
      <c r="C397" s="52"/>
      <c r="F397" s="53"/>
    </row>
    <row r="398" ht="51.0" customHeight="1">
      <c r="C398" s="52"/>
      <c r="F398" s="53"/>
    </row>
    <row r="399" ht="51.0" customHeight="1">
      <c r="C399" s="52"/>
      <c r="F399" s="53"/>
    </row>
    <row r="400" ht="51.0" customHeight="1">
      <c r="C400" s="52"/>
      <c r="F400" s="53"/>
    </row>
    <row r="401" ht="51.0" customHeight="1">
      <c r="C401" s="52"/>
      <c r="F401" s="53"/>
    </row>
    <row r="402" ht="51.0" customHeight="1">
      <c r="C402" s="52"/>
      <c r="F402" s="53"/>
    </row>
    <row r="403" ht="51.0" customHeight="1">
      <c r="C403" s="52"/>
      <c r="F403" s="53"/>
    </row>
    <row r="404" ht="51.0" customHeight="1">
      <c r="C404" s="52"/>
      <c r="F404" s="53"/>
    </row>
    <row r="405" ht="51.0" customHeight="1">
      <c r="C405" s="52"/>
      <c r="F405" s="53"/>
    </row>
    <row r="406" ht="51.0" customHeight="1">
      <c r="C406" s="52"/>
      <c r="F406" s="53"/>
    </row>
    <row r="407" ht="51.0" customHeight="1">
      <c r="C407" s="52"/>
      <c r="F407" s="53"/>
    </row>
    <row r="408" ht="51.0" customHeight="1">
      <c r="C408" s="52"/>
      <c r="F408" s="53"/>
    </row>
    <row r="409" ht="51.0" customHeight="1">
      <c r="C409" s="52"/>
      <c r="F409" s="53"/>
    </row>
    <row r="410" ht="51.0" customHeight="1">
      <c r="C410" s="52"/>
      <c r="F410" s="53"/>
    </row>
    <row r="411" ht="51.0" customHeight="1">
      <c r="C411" s="52"/>
      <c r="F411" s="53"/>
    </row>
    <row r="412" ht="51.0" customHeight="1">
      <c r="C412" s="52"/>
      <c r="F412" s="53"/>
    </row>
    <row r="413" ht="51.0" customHeight="1">
      <c r="C413" s="52"/>
      <c r="F413" s="53"/>
    </row>
    <row r="414" ht="51.0" customHeight="1">
      <c r="C414" s="52"/>
      <c r="F414" s="53"/>
    </row>
    <row r="415" ht="51.0" customHeight="1">
      <c r="C415" s="52"/>
      <c r="F415" s="53"/>
    </row>
    <row r="416" ht="51.0" customHeight="1">
      <c r="C416" s="52"/>
      <c r="F416" s="53"/>
    </row>
    <row r="417" ht="51.0" customHeight="1">
      <c r="C417" s="52"/>
      <c r="F417" s="53"/>
    </row>
    <row r="418" ht="51.0" customHeight="1">
      <c r="C418" s="52"/>
      <c r="F418" s="53"/>
    </row>
    <row r="419" ht="51.0" customHeight="1">
      <c r="C419" s="52"/>
      <c r="F419" s="53"/>
    </row>
    <row r="420" ht="51.0" customHeight="1">
      <c r="C420" s="52"/>
      <c r="F420" s="53"/>
    </row>
    <row r="421" ht="51.0" customHeight="1">
      <c r="C421" s="52"/>
      <c r="F421" s="53"/>
    </row>
    <row r="422" ht="51.0" customHeight="1">
      <c r="C422" s="52"/>
      <c r="F422" s="53"/>
    </row>
    <row r="423" ht="51.0" customHeight="1">
      <c r="C423" s="52"/>
      <c r="F423" s="53"/>
    </row>
    <row r="424" ht="51.0" customHeight="1">
      <c r="C424" s="52"/>
      <c r="F424" s="53"/>
    </row>
    <row r="425" ht="51.0" customHeight="1">
      <c r="C425" s="52"/>
      <c r="F425" s="53"/>
    </row>
    <row r="426" ht="51.0" customHeight="1">
      <c r="C426" s="52"/>
      <c r="F426" s="53"/>
    </row>
    <row r="427" ht="51.0" customHeight="1">
      <c r="C427" s="52"/>
      <c r="F427" s="53"/>
    </row>
    <row r="428" ht="51.0" customHeight="1">
      <c r="C428" s="52"/>
      <c r="F428" s="53"/>
    </row>
    <row r="429" ht="51.0" customHeight="1">
      <c r="C429" s="52"/>
      <c r="F429" s="53"/>
    </row>
    <row r="430" ht="51.0" customHeight="1">
      <c r="C430" s="52"/>
      <c r="F430" s="53"/>
    </row>
    <row r="431" ht="51.0" customHeight="1">
      <c r="C431" s="52"/>
      <c r="F431" s="53"/>
    </row>
    <row r="432" ht="51.0" customHeight="1">
      <c r="C432" s="52"/>
      <c r="F432" s="53"/>
    </row>
    <row r="433" ht="51.0" customHeight="1">
      <c r="C433" s="52"/>
      <c r="F433" s="53"/>
    </row>
    <row r="434" ht="51.0" customHeight="1">
      <c r="C434" s="52"/>
      <c r="F434" s="53"/>
    </row>
    <row r="435" ht="51.0" customHeight="1">
      <c r="C435" s="52"/>
      <c r="F435" s="53"/>
    </row>
    <row r="436" ht="51.0" customHeight="1">
      <c r="C436" s="52"/>
      <c r="F436" s="53"/>
    </row>
    <row r="437" ht="51.0" customHeight="1">
      <c r="C437" s="52"/>
      <c r="F437" s="53"/>
    </row>
    <row r="438" ht="51.0" customHeight="1">
      <c r="C438" s="52"/>
      <c r="F438" s="53"/>
    </row>
    <row r="439" ht="51.0" customHeight="1">
      <c r="C439" s="52"/>
      <c r="F439" s="53"/>
    </row>
    <row r="440" ht="51.0" customHeight="1">
      <c r="C440" s="52"/>
      <c r="F440" s="53"/>
    </row>
    <row r="441" ht="51.0" customHeight="1">
      <c r="C441" s="52"/>
      <c r="F441" s="53"/>
    </row>
    <row r="442" ht="51.0" customHeight="1">
      <c r="C442" s="52"/>
      <c r="F442" s="53"/>
    </row>
    <row r="443" ht="51.0" customHeight="1">
      <c r="C443" s="52"/>
      <c r="F443" s="53"/>
    </row>
    <row r="444" ht="51.0" customHeight="1">
      <c r="C444" s="52"/>
      <c r="F444" s="53"/>
    </row>
    <row r="445" ht="51.0" customHeight="1">
      <c r="C445" s="52"/>
      <c r="F445" s="53"/>
    </row>
    <row r="446" ht="51.0" customHeight="1">
      <c r="C446" s="52"/>
      <c r="F446" s="53"/>
    </row>
    <row r="447" ht="51.0" customHeight="1">
      <c r="C447" s="52"/>
      <c r="F447" s="53"/>
    </row>
    <row r="448" ht="51.0" customHeight="1">
      <c r="C448" s="52"/>
      <c r="F448" s="53"/>
    </row>
    <row r="449" ht="51.0" customHeight="1">
      <c r="C449" s="52"/>
      <c r="F449" s="53"/>
    </row>
    <row r="450" ht="51.0" customHeight="1">
      <c r="C450" s="52"/>
      <c r="F450" s="53"/>
    </row>
    <row r="451" ht="51.0" customHeight="1">
      <c r="C451" s="52"/>
      <c r="F451" s="53"/>
    </row>
    <row r="452" ht="51.0" customHeight="1">
      <c r="C452" s="52"/>
      <c r="F452" s="53"/>
    </row>
    <row r="453" ht="51.0" customHeight="1">
      <c r="C453" s="52"/>
      <c r="F453" s="53"/>
    </row>
    <row r="454" ht="51.0" customHeight="1">
      <c r="C454" s="52"/>
      <c r="F454" s="53"/>
    </row>
    <row r="455" ht="51.0" customHeight="1">
      <c r="C455" s="52"/>
      <c r="F455" s="53"/>
    </row>
    <row r="456" ht="51.0" customHeight="1">
      <c r="C456" s="52"/>
      <c r="F456" s="53"/>
    </row>
    <row r="457" ht="51.0" customHeight="1">
      <c r="C457" s="52"/>
      <c r="F457" s="53"/>
    </row>
    <row r="458" ht="51.0" customHeight="1">
      <c r="C458" s="52"/>
      <c r="F458" s="53"/>
    </row>
    <row r="459" ht="51.0" customHeight="1">
      <c r="C459" s="52"/>
      <c r="F459" s="53"/>
    </row>
    <row r="460" ht="51.0" customHeight="1">
      <c r="C460" s="52"/>
      <c r="F460" s="53"/>
    </row>
    <row r="461" ht="51.0" customHeight="1">
      <c r="C461" s="52"/>
      <c r="F461" s="53"/>
    </row>
    <row r="462" ht="51.0" customHeight="1">
      <c r="C462" s="52"/>
      <c r="F462" s="53"/>
    </row>
    <row r="463" ht="51.0" customHeight="1">
      <c r="C463" s="52"/>
      <c r="F463" s="53"/>
    </row>
    <row r="464" ht="51.0" customHeight="1">
      <c r="C464" s="52"/>
      <c r="F464" s="53"/>
    </row>
    <row r="465" ht="51.0" customHeight="1">
      <c r="C465" s="52"/>
      <c r="F465" s="53"/>
    </row>
    <row r="466" ht="51.0" customHeight="1">
      <c r="C466" s="52"/>
      <c r="F466" s="53"/>
    </row>
    <row r="467" ht="51.0" customHeight="1">
      <c r="C467" s="52"/>
      <c r="F467" s="53"/>
    </row>
    <row r="468" ht="51.0" customHeight="1">
      <c r="C468" s="52"/>
      <c r="F468" s="53"/>
    </row>
    <row r="469" ht="51.0" customHeight="1">
      <c r="C469" s="52"/>
      <c r="F469" s="53"/>
    </row>
    <row r="470" ht="51.0" customHeight="1">
      <c r="C470" s="52"/>
      <c r="F470" s="53"/>
    </row>
    <row r="471" ht="51.0" customHeight="1">
      <c r="C471" s="52"/>
      <c r="F471" s="53"/>
    </row>
    <row r="472" ht="51.0" customHeight="1">
      <c r="C472" s="52"/>
      <c r="F472" s="53"/>
    </row>
    <row r="473" ht="51.0" customHeight="1">
      <c r="C473" s="52"/>
      <c r="F473" s="53"/>
    </row>
    <row r="474" ht="51.0" customHeight="1">
      <c r="C474" s="52"/>
      <c r="F474" s="53"/>
    </row>
    <row r="475" ht="51.0" customHeight="1">
      <c r="C475" s="52"/>
      <c r="F475" s="53"/>
    </row>
    <row r="476" ht="51.0" customHeight="1">
      <c r="C476" s="52"/>
      <c r="F476" s="53"/>
    </row>
    <row r="477" ht="51.0" customHeight="1">
      <c r="C477" s="52"/>
      <c r="F477" s="53"/>
    </row>
    <row r="478" ht="51.0" customHeight="1">
      <c r="C478" s="52"/>
      <c r="F478" s="53"/>
    </row>
    <row r="479" ht="51.0" customHeight="1">
      <c r="C479" s="52"/>
      <c r="F479" s="53"/>
    </row>
    <row r="480" ht="51.0" customHeight="1">
      <c r="C480" s="52"/>
      <c r="F480" s="53"/>
    </row>
    <row r="481" ht="51.0" customHeight="1">
      <c r="C481" s="52"/>
      <c r="F481" s="53"/>
    </row>
    <row r="482" ht="51.0" customHeight="1">
      <c r="C482" s="52"/>
      <c r="F482" s="53"/>
    </row>
    <row r="483" ht="51.0" customHeight="1">
      <c r="C483" s="52"/>
      <c r="F483" s="53"/>
    </row>
    <row r="484" ht="51.0" customHeight="1">
      <c r="C484" s="52"/>
      <c r="F484" s="53"/>
    </row>
    <row r="485" ht="51.0" customHeight="1">
      <c r="C485" s="52"/>
      <c r="F485" s="53"/>
    </row>
    <row r="486" ht="51.0" customHeight="1">
      <c r="C486" s="52"/>
      <c r="F486" s="53"/>
    </row>
    <row r="487" ht="51.0" customHeight="1">
      <c r="C487" s="52"/>
      <c r="F487" s="53"/>
    </row>
    <row r="488" ht="51.0" customHeight="1">
      <c r="C488" s="52"/>
      <c r="F488" s="53"/>
    </row>
    <row r="489" ht="51.0" customHeight="1">
      <c r="C489" s="52"/>
      <c r="F489" s="53"/>
    </row>
    <row r="490" ht="51.0" customHeight="1">
      <c r="C490" s="52"/>
      <c r="F490" s="53"/>
    </row>
    <row r="491" ht="51.0" customHeight="1">
      <c r="C491" s="52"/>
      <c r="F491" s="53"/>
    </row>
    <row r="492" ht="51.0" customHeight="1">
      <c r="C492" s="52"/>
      <c r="F492" s="53"/>
    </row>
    <row r="493" ht="51.0" customHeight="1">
      <c r="C493" s="52"/>
      <c r="F493" s="53"/>
    </row>
    <row r="494" ht="51.0" customHeight="1">
      <c r="C494" s="52"/>
      <c r="F494" s="53"/>
    </row>
    <row r="495" ht="51.0" customHeight="1">
      <c r="C495" s="52"/>
      <c r="F495" s="53"/>
    </row>
    <row r="496" ht="51.0" customHeight="1">
      <c r="C496" s="52"/>
      <c r="F496" s="53"/>
    </row>
    <row r="497" ht="51.0" customHeight="1">
      <c r="C497" s="52"/>
      <c r="F497" s="53"/>
    </row>
    <row r="498" ht="15.75" customHeight="1">
      <c r="C498" s="52"/>
      <c r="F498" s="53"/>
    </row>
    <row r="499" ht="15.75" customHeight="1">
      <c r="C499" s="52"/>
      <c r="F499" s="53"/>
    </row>
    <row r="500" ht="15.75" customHeight="1">
      <c r="C500" s="52"/>
      <c r="F500" s="53"/>
    </row>
    <row r="501" ht="15.75" customHeight="1">
      <c r="C501" s="52"/>
      <c r="F501" s="53"/>
    </row>
    <row r="502" ht="15.75" customHeight="1">
      <c r="C502" s="52"/>
      <c r="F502" s="53"/>
    </row>
    <row r="503" ht="15.75" customHeight="1">
      <c r="C503" s="52"/>
      <c r="F503" s="53"/>
    </row>
    <row r="504" ht="15.75" customHeight="1">
      <c r="C504" s="52"/>
      <c r="F504" s="53"/>
    </row>
    <row r="505" ht="15.75" customHeight="1">
      <c r="C505" s="52"/>
      <c r="F505" s="53"/>
    </row>
    <row r="506" ht="15.75" customHeight="1">
      <c r="C506" s="52"/>
      <c r="F506" s="53"/>
    </row>
    <row r="507" ht="15.75" customHeight="1">
      <c r="C507" s="52"/>
      <c r="F507" s="53"/>
    </row>
    <row r="508" ht="15.75" customHeight="1">
      <c r="C508" s="52"/>
      <c r="F508" s="53"/>
    </row>
    <row r="509" ht="15.75" customHeight="1">
      <c r="C509" s="52"/>
      <c r="F509" s="53"/>
    </row>
    <row r="510" ht="15.75" customHeight="1">
      <c r="C510" s="52"/>
      <c r="F510" s="53"/>
    </row>
    <row r="511" ht="15.75" customHeight="1">
      <c r="C511" s="52"/>
      <c r="F511" s="53"/>
    </row>
    <row r="512" ht="15.75" customHeight="1">
      <c r="C512" s="52"/>
      <c r="F512" s="53"/>
    </row>
    <row r="513" ht="15.75" customHeight="1">
      <c r="C513" s="52"/>
      <c r="F513" s="53"/>
    </row>
    <row r="514" ht="15.75" customHeight="1">
      <c r="C514" s="52"/>
      <c r="F514" s="53"/>
    </row>
    <row r="515" ht="15.75" customHeight="1">
      <c r="C515" s="52"/>
      <c r="F515" s="53"/>
    </row>
    <row r="516" ht="15.75" customHeight="1">
      <c r="C516" s="52"/>
      <c r="F516" s="53"/>
    </row>
    <row r="517" ht="15.75" customHeight="1">
      <c r="C517" s="52"/>
      <c r="F517" s="53"/>
    </row>
    <row r="518" ht="15.75" customHeight="1">
      <c r="C518" s="52"/>
      <c r="F518" s="53"/>
    </row>
    <row r="519" ht="15.75" customHeight="1">
      <c r="C519" s="52"/>
      <c r="F519" s="53"/>
    </row>
    <row r="520" ht="15.75" customHeight="1">
      <c r="C520" s="52"/>
      <c r="F520" s="53"/>
    </row>
    <row r="521" ht="15.75" customHeight="1">
      <c r="C521" s="52"/>
      <c r="F521" s="53"/>
    </row>
    <row r="522" ht="15.75" customHeight="1">
      <c r="C522" s="52"/>
      <c r="F522" s="53"/>
    </row>
    <row r="523" ht="15.75" customHeight="1">
      <c r="C523" s="52"/>
      <c r="F523" s="53"/>
    </row>
    <row r="524" ht="15.75" customHeight="1">
      <c r="C524" s="52"/>
      <c r="F524" s="53"/>
    </row>
    <row r="525" ht="15.75" customHeight="1">
      <c r="C525" s="52"/>
      <c r="F525" s="53"/>
    </row>
    <row r="526" ht="15.75" customHeight="1">
      <c r="C526" s="52"/>
      <c r="F526" s="53"/>
    </row>
    <row r="527" ht="15.75" customHeight="1">
      <c r="C527" s="52"/>
      <c r="F527" s="53"/>
    </row>
    <row r="528" ht="15.75" customHeight="1">
      <c r="C528" s="52"/>
      <c r="F528" s="53"/>
    </row>
    <row r="529" ht="15.75" customHeight="1">
      <c r="C529" s="52"/>
      <c r="F529" s="53"/>
    </row>
    <row r="530" ht="15.75" customHeight="1">
      <c r="C530" s="52"/>
      <c r="F530" s="53"/>
    </row>
    <row r="531" ht="15.75" customHeight="1">
      <c r="C531" s="52"/>
      <c r="F531" s="53"/>
    </row>
    <row r="532" ht="15.75" customHeight="1">
      <c r="C532" s="52"/>
      <c r="F532" s="53"/>
    </row>
    <row r="533" ht="15.75" customHeight="1">
      <c r="C533" s="52"/>
      <c r="F533" s="53"/>
    </row>
    <row r="534" ht="15.75" customHeight="1">
      <c r="C534" s="52"/>
      <c r="F534" s="53"/>
    </row>
    <row r="535" ht="15.75" customHeight="1">
      <c r="C535" s="52"/>
      <c r="F535" s="53"/>
    </row>
    <row r="536" ht="15.75" customHeight="1">
      <c r="C536" s="52"/>
      <c r="F536" s="53"/>
    </row>
    <row r="537" ht="15.75" customHeight="1">
      <c r="C537" s="52"/>
      <c r="F537" s="53"/>
    </row>
    <row r="538" ht="15.75" customHeight="1">
      <c r="C538" s="52"/>
      <c r="F538" s="53"/>
    </row>
    <row r="539" ht="15.75" customHeight="1">
      <c r="C539" s="52"/>
      <c r="F539" s="53"/>
    </row>
    <row r="540" ht="15.75" customHeight="1">
      <c r="C540" s="52"/>
      <c r="F540" s="53"/>
    </row>
    <row r="541" ht="15.75" customHeight="1">
      <c r="C541" s="52"/>
      <c r="F541" s="53"/>
    </row>
    <row r="542" ht="15.75" customHeight="1">
      <c r="C542" s="52"/>
      <c r="F542" s="53"/>
    </row>
    <row r="543" ht="15.75" customHeight="1">
      <c r="C543" s="52"/>
      <c r="F543" s="53"/>
    </row>
    <row r="544" ht="15.75" customHeight="1">
      <c r="C544" s="52"/>
      <c r="F544" s="53"/>
    </row>
    <row r="545" ht="15.75" customHeight="1">
      <c r="C545" s="52"/>
      <c r="F545" s="53"/>
    </row>
    <row r="546" ht="15.75" customHeight="1">
      <c r="C546" s="52"/>
      <c r="F546" s="53"/>
    </row>
    <row r="547" ht="15.75" customHeight="1">
      <c r="C547" s="52"/>
      <c r="F547" s="53"/>
    </row>
    <row r="548" ht="15.75" customHeight="1">
      <c r="C548" s="52"/>
      <c r="F548" s="53"/>
    </row>
    <row r="549" ht="15.75" customHeight="1">
      <c r="C549" s="52"/>
      <c r="F549" s="53"/>
    </row>
    <row r="550" ht="15.75" customHeight="1">
      <c r="C550" s="52"/>
      <c r="F550" s="53"/>
    </row>
    <row r="551" ht="15.75" customHeight="1">
      <c r="C551" s="52"/>
      <c r="F551" s="53"/>
    </row>
    <row r="552" ht="15.75" customHeight="1">
      <c r="C552" s="52"/>
      <c r="F552" s="53"/>
    </row>
    <row r="553" ht="15.75" customHeight="1">
      <c r="C553" s="52"/>
      <c r="F553" s="53"/>
    </row>
    <row r="554" ht="15.75" customHeight="1">
      <c r="C554" s="52"/>
      <c r="F554" s="53"/>
    </row>
    <row r="555" ht="15.75" customHeight="1">
      <c r="C555" s="52"/>
      <c r="F555" s="53"/>
    </row>
    <row r="556" ht="15.75" customHeight="1">
      <c r="C556" s="52"/>
      <c r="F556" s="53"/>
    </row>
    <row r="557" ht="15.75" customHeight="1">
      <c r="C557" s="52"/>
      <c r="F557" s="53"/>
    </row>
    <row r="558" ht="15.75" customHeight="1">
      <c r="C558" s="52"/>
      <c r="F558" s="53"/>
    </row>
    <row r="559" ht="15.75" customHeight="1">
      <c r="C559" s="52"/>
      <c r="F559" s="53"/>
    </row>
    <row r="560" ht="15.75" customHeight="1">
      <c r="C560" s="52"/>
      <c r="F560" s="53"/>
    </row>
    <row r="561" ht="15.75" customHeight="1">
      <c r="C561" s="52"/>
      <c r="F561" s="53"/>
    </row>
    <row r="562" ht="15.75" customHeight="1">
      <c r="C562" s="52"/>
      <c r="F562" s="53"/>
    </row>
    <row r="563" ht="15.75" customHeight="1">
      <c r="C563" s="52"/>
      <c r="F563" s="53"/>
    </row>
    <row r="564" ht="15.75" customHeight="1">
      <c r="C564" s="52"/>
      <c r="F564" s="53"/>
    </row>
    <row r="565" ht="15.75" customHeight="1">
      <c r="C565" s="52"/>
      <c r="F565" s="53"/>
    </row>
    <row r="566" ht="15.75" customHeight="1">
      <c r="C566" s="52"/>
      <c r="F566" s="53"/>
    </row>
    <row r="567" ht="15.75" customHeight="1">
      <c r="C567" s="52"/>
      <c r="F567" s="53"/>
    </row>
    <row r="568" ht="15.75" customHeight="1">
      <c r="C568" s="52"/>
      <c r="F568" s="53"/>
    </row>
    <row r="569" ht="15.75" customHeight="1">
      <c r="C569" s="52"/>
      <c r="F569" s="53"/>
    </row>
    <row r="570" ht="15.75" customHeight="1">
      <c r="C570" s="52"/>
      <c r="F570" s="53"/>
    </row>
    <row r="571" ht="15.75" customHeight="1">
      <c r="C571" s="52"/>
      <c r="F571" s="53"/>
    </row>
    <row r="572" ht="15.75" customHeight="1">
      <c r="C572" s="52"/>
      <c r="F572" s="53"/>
    </row>
    <row r="573" ht="15.75" customHeight="1">
      <c r="C573" s="52"/>
      <c r="F573" s="53"/>
    </row>
    <row r="574" ht="15.75" customHeight="1">
      <c r="C574" s="52"/>
      <c r="F574" s="53"/>
    </row>
    <row r="575" ht="15.75" customHeight="1">
      <c r="C575" s="52"/>
      <c r="F575" s="53"/>
    </row>
    <row r="576" ht="15.75" customHeight="1">
      <c r="C576" s="52"/>
      <c r="F576" s="53"/>
    </row>
    <row r="577" ht="15.75" customHeight="1">
      <c r="C577" s="52"/>
      <c r="F577" s="53"/>
    </row>
    <row r="578" ht="15.75" customHeight="1">
      <c r="C578" s="52"/>
      <c r="F578" s="53"/>
    </row>
    <row r="579" ht="15.75" customHeight="1">
      <c r="C579" s="52"/>
      <c r="F579" s="53"/>
    </row>
    <row r="580" ht="15.75" customHeight="1">
      <c r="C580" s="52"/>
      <c r="F580" s="53"/>
    </row>
    <row r="581" ht="15.75" customHeight="1">
      <c r="C581" s="52"/>
      <c r="F581" s="53"/>
    </row>
    <row r="582" ht="15.75" customHeight="1">
      <c r="C582" s="52"/>
      <c r="F582" s="53"/>
    </row>
    <row r="583" ht="15.75" customHeight="1">
      <c r="C583" s="52"/>
      <c r="F583" s="53"/>
    </row>
    <row r="584" ht="15.75" customHeight="1">
      <c r="C584" s="52"/>
      <c r="F584" s="53"/>
    </row>
    <row r="585" ht="15.75" customHeight="1">
      <c r="C585" s="52"/>
      <c r="F585" s="53"/>
    </row>
    <row r="586" ht="15.75" customHeight="1">
      <c r="C586" s="52"/>
      <c r="F586" s="53"/>
    </row>
    <row r="587" ht="15.75" customHeight="1">
      <c r="C587" s="52"/>
      <c r="F587" s="53"/>
    </row>
    <row r="588" ht="15.75" customHeight="1">
      <c r="C588" s="52"/>
      <c r="F588" s="53"/>
    </row>
    <row r="589" ht="15.75" customHeight="1">
      <c r="C589" s="52"/>
      <c r="F589" s="53"/>
    </row>
    <row r="590" ht="15.75" customHeight="1">
      <c r="C590" s="52"/>
      <c r="F590" s="53"/>
    </row>
    <row r="591" ht="15.75" customHeight="1">
      <c r="C591" s="52"/>
      <c r="F591" s="53"/>
    </row>
    <row r="592" ht="15.75" customHeight="1">
      <c r="C592" s="52"/>
      <c r="F592" s="53"/>
    </row>
    <row r="593" ht="15.75" customHeight="1">
      <c r="C593" s="52"/>
      <c r="F593" s="53"/>
    </row>
    <row r="594" ht="15.75" customHeight="1">
      <c r="C594" s="52"/>
      <c r="F594" s="53"/>
    </row>
    <row r="595" ht="15.75" customHeight="1">
      <c r="C595" s="52"/>
      <c r="F595" s="53"/>
    </row>
    <row r="596" ht="15.75" customHeight="1">
      <c r="C596" s="52"/>
      <c r="F596" s="53"/>
    </row>
    <row r="597" ht="15.75" customHeight="1">
      <c r="C597" s="52"/>
      <c r="F597" s="53"/>
    </row>
    <row r="598" ht="15.75" customHeight="1">
      <c r="C598" s="52"/>
      <c r="F598" s="53"/>
    </row>
    <row r="599" ht="15.75" customHeight="1">
      <c r="C599" s="52"/>
      <c r="F599" s="53"/>
    </row>
    <row r="600" ht="15.75" customHeight="1">
      <c r="C600" s="52"/>
      <c r="F600" s="53"/>
    </row>
    <row r="601" ht="15.75" customHeight="1">
      <c r="C601" s="52"/>
      <c r="F601" s="53"/>
    </row>
    <row r="602" ht="15.75" customHeight="1">
      <c r="C602" s="52"/>
      <c r="F602" s="53"/>
    </row>
    <row r="603" ht="15.75" customHeight="1">
      <c r="C603" s="52"/>
      <c r="F603" s="53"/>
    </row>
    <row r="604" ht="15.75" customHeight="1">
      <c r="C604" s="52"/>
      <c r="F604" s="53"/>
    </row>
    <row r="605" ht="15.75" customHeight="1">
      <c r="C605" s="52"/>
      <c r="F605" s="53"/>
    </row>
    <row r="606" ht="15.75" customHeight="1">
      <c r="C606" s="52"/>
      <c r="F606" s="53"/>
    </row>
    <row r="607" ht="15.75" customHeight="1">
      <c r="C607" s="52"/>
      <c r="F607" s="53"/>
    </row>
    <row r="608" ht="15.75" customHeight="1">
      <c r="C608" s="52"/>
      <c r="F608" s="53"/>
    </row>
    <row r="609" ht="15.75" customHeight="1">
      <c r="C609" s="52"/>
      <c r="F609" s="53"/>
    </row>
    <row r="610" ht="15.75" customHeight="1">
      <c r="C610" s="52"/>
      <c r="F610" s="53"/>
    </row>
    <row r="611" ht="15.75" customHeight="1">
      <c r="C611" s="52"/>
      <c r="F611" s="53"/>
    </row>
    <row r="612" ht="15.75" customHeight="1">
      <c r="C612" s="52"/>
      <c r="F612" s="53"/>
    </row>
    <row r="613" ht="15.75" customHeight="1">
      <c r="C613" s="52"/>
      <c r="F613" s="53"/>
    </row>
    <row r="614" ht="15.75" customHeight="1">
      <c r="C614" s="52"/>
      <c r="F614" s="53"/>
    </row>
    <row r="615" ht="15.75" customHeight="1">
      <c r="C615" s="52"/>
      <c r="F615" s="53"/>
    </row>
    <row r="616" ht="15.75" customHeight="1">
      <c r="C616" s="52"/>
      <c r="F616" s="53"/>
    </row>
    <row r="617" ht="15.75" customHeight="1">
      <c r="C617" s="52"/>
      <c r="F617" s="53"/>
    </row>
    <row r="618" ht="15.75" customHeight="1">
      <c r="C618" s="52"/>
      <c r="F618" s="53"/>
    </row>
    <row r="619" ht="15.75" customHeight="1">
      <c r="C619" s="52"/>
      <c r="F619" s="53"/>
    </row>
    <row r="620" ht="15.75" customHeight="1">
      <c r="C620" s="52"/>
      <c r="F620" s="53"/>
    </row>
    <row r="621" ht="15.75" customHeight="1">
      <c r="C621" s="52"/>
      <c r="F621" s="53"/>
    </row>
    <row r="622" ht="15.75" customHeight="1">
      <c r="C622" s="52"/>
      <c r="F622" s="53"/>
    </row>
    <row r="623" ht="15.75" customHeight="1">
      <c r="C623" s="52"/>
      <c r="F623" s="53"/>
    </row>
    <row r="624" ht="15.75" customHeight="1">
      <c r="C624" s="52"/>
      <c r="F624" s="53"/>
    </row>
    <row r="625" ht="15.75" customHeight="1">
      <c r="C625" s="52"/>
      <c r="F625" s="53"/>
    </row>
    <row r="626" ht="15.75" customHeight="1">
      <c r="C626" s="52"/>
      <c r="F626" s="53"/>
    </row>
    <row r="627" ht="15.75" customHeight="1">
      <c r="C627" s="52"/>
      <c r="F627" s="53"/>
    </row>
    <row r="628" ht="15.75" customHeight="1">
      <c r="C628" s="52"/>
      <c r="F628" s="53"/>
    </row>
    <row r="629" ht="15.75" customHeight="1">
      <c r="C629" s="52"/>
      <c r="F629" s="53"/>
    </row>
    <row r="630" ht="15.75" customHeight="1">
      <c r="C630" s="52"/>
      <c r="F630" s="53"/>
    </row>
    <row r="631" ht="15.75" customHeight="1">
      <c r="C631" s="52"/>
      <c r="F631" s="53"/>
    </row>
    <row r="632" ht="15.75" customHeight="1">
      <c r="C632" s="52"/>
      <c r="F632" s="53"/>
    </row>
    <row r="633" ht="15.75" customHeight="1">
      <c r="C633" s="52"/>
      <c r="F633" s="53"/>
    </row>
    <row r="634" ht="15.75" customHeight="1">
      <c r="C634" s="52"/>
      <c r="F634" s="53"/>
    </row>
    <row r="635" ht="15.75" customHeight="1">
      <c r="C635" s="52"/>
      <c r="F635" s="53"/>
    </row>
    <row r="636" ht="15.75" customHeight="1">
      <c r="C636" s="52"/>
      <c r="F636" s="53"/>
    </row>
    <row r="637" ht="15.75" customHeight="1">
      <c r="C637" s="52"/>
      <c r="F637" s="53"/>
    </row>
    <row r="638" ht="15.75" customHeight="1">
      <c r="C638" s="52"/>
      <c r="F638" s="53"/>
    </row>
    <row r="639" ht="15.75" customHeight="1">
      <c r="C639" s="52"/>
      <c r="F639" s="53"/>
    </row>
    <row r="640" ht="15.75" customHeight="1">
      <c r="C640" s="52"/>
      <c r="F640" s="53"/>
    </row>
    <row r="641" ht="15.75" customHeight="1">
      <c r="C641" s="52"/>
      <c r="F641" s="53"/>
    </row>
    <row r="642" ht="15.75" customHeight="1">
      <c r="C642" s="52"/>
      <c r="F642" s="53"/>
    </row>
    <row r="643" ht="15.75" customHeight="1">
      <c r="C643" s="52"/>
      <c r="F643" s="53"/>
    </row>
    <row r="644" ht="15.75" customHeight="1">
      <c r="C644" s="52"/>
      <c r="F644" s="53"/>
    </row>
    <row r="645" ht="15.75" customHeight="1">
      <c r="C645" s="52"/>
      <c r="F645" s="53"/>
    </row>
    <row r="646" ht="15.75" customHeight="1">
      <c r="C646" s="52"/>
      <c r="F646" s="53"/>
    </row>
    <row r="647" ht="15.75" customHeight="1">
      <c r="C647" s="52"/>
      <c r="F647" s="53"/>
    </row>
    <row r="648" ht="15.75" customHeight="1">
      <c r="C648" s="52"/>
      <c r="F648" s="53"/>
    </row>
    <row r="649" ht="15.75" customHeight="1">
      <c r="C649" s="52"/>
      <c r="F649" s="53"/>
    </row>
    <row r="650" ht="15.75" customHeight="1">
      <c r="C650" s="52"/>
      <c r="F650" s="53"/>
    </row>
    <row r="651" ht="15.75" customHeight="1">
      <c r="C651" s="52"/>
      <c r="F651" s="53"/>
    </row>
    <row r="652" ht="15.75" customHeight="1">
      <c r="C652" s="52"/>
      <c r="F652" s="53"/>
    </row>
    <row r="653" ht="15.75" customHeight="1">
      <c r="C653" s="52"/>
      <c r="F653" s="53"/>
    </row>
    <row r="654" ht="15.75" customHeight="1">
      <c r="C654" s="52"/>
      <c r="F654" s="53"/>
    </row>
    <row r="655" ht="15.75" customHeight="1">
      <c r="C655" s="52"/>
      <c r="F655" s="53"/>
    </row>
    <row r="656" ht="15.75" customHeight="1">
      <c r="C656" s="52"/>
      <c r="F656" s="53"/>
    </row>
    <row r="657" ht="15.75" customHeight="1">
      <c r="C657" s="52"/>
      <c r="F657" s="53"/>
    </row>
    <row r="658" ht="15.75" customHeight="1">
      <c r="C658" s="52"/>
      <c r="F658" s="53"/>
    </row>
    <row r="659" ht="15.75" customHeight="1">
      <c r="C659" s="52"/>
      <c r="F659" s="53"/>
    </row>
    <row r="660" ht="15.75" customHeight="1">
      <c r="C660" s="52"/>
      <c r="F660" s="53"/>
    </row>
    <row r="661" ht="15.75" customHeight="1">
      <c r="C661" s="52"/>
      <c r="F661" s="53"/>
    </row>
    <row r="662" ht="15.75" customHeight="1">
      <c r="C662" s="52"/>
      <c r="F662" s="53"/>
    </row>
    <row r="663" ht="15.75" customHeight="1">
      <c r="C663" s="52"/>
      <c r="F663" s="53"/>
    </row>
    <row r="664" ht="15.75" customHeight="1">
      <c r="C664" s="52"/>
      <c r="F664" s="53"/>
    </row>
    <row r="665" ht="15.75" customHeight="1">
      <c r="C665" s="52"/>
      <c r="F665" s="53"/>
    </row>
    <row r="666" ht="15.75" customHeight="1">
      <c r="C666" s="52"/>
      <c r="F666" s="53"/>
    </row>
    <row r="667" ht="15.75" customHeight="1">
      <c r="C667" s="52"/>
      <c r="F667" s="53"/>
    </row>
    <row r="668" ht="15.75" customHeight="1">
      <c r="C668" s="52"/>
      <c r="F668" s="53"/>
    </row>
    <row r="669" ht="15.75" customHeight="1">
      <c r="C669" s="52"/>
      <c r="F669" s="53"/>
    </row>
    <row r="670" ht="15.75" customHeight="1">
      <c r="C670" s="52"/>
      <c r="F670" s="53"/>
    </row>
    <row r="671" ht="15.75" customHeight="1">
      <c r="C671" s="52"/>
      <c r="F671" s="53"/>
    </row>
    <row r="672" ht="15.75" customHeight="1">
      <c r="C672" s="52"/>
      <c r="F672" s="53"/>
    </row>
    <row r="673" ht="15.75" customHeight="1">
      <c r="C673" s="52"/>
      <c r="F673" s="53"/>
    </row>
    <row r="674" ht="15.75" customHeight="1">
      <c r="C674" s="52"/>
      <c r="F674" s="53"/>
    </row>
    <row r="675" ht="15.75" customHeight="1">
      <c r="C675" s="52"/>
      <c r="F675" s="53"/>
    </row>
    <row r="676" ht="15.75" customHeight="1">
      <c r="C676" s="52"/>
      <c r="F676" s="53"/>
    </row>
    <row r="677" ht="15.75" customHeight="1">
      <c r="C677" s="52"/>
      <c r="F677" s="53"/>
    </row>
    <row r="678" ht="15.75" customHeight="1">
      <c r="C678" s="52"/>
      <c r="F678" s="53"/>
    </row>
    <row r="679" ht="15.75" customHeight="1">
      <c r="C679" s="52"/>
      <c r="F679" s="53"/>
    </row>
    <row r="680" ht="15.75" customHeight="1">
      <c r="C680" s="52"/>
      <c r="F680" s="53"/>
    </row>
    <row r="681" ht="15.75" customHeight="1">
      <c r="C681" s="52"/>
      <c r="F681" s="53"/>
    </row>
    <row r="682" ht="15.75" customHeight="1">
      <c r="C682" s="52"/>
      <c r="F682" s="53"/>
    </row>
    <row r="683" ht="15.75" customHeight="1">
      <c r="C683" s="52"/>
      <c r="F683" s="53"/>
    </row>
    <row r="684" ht="15.75" customHeight="1">
      <c r="C684" s="52"/>
      <c r="F684" s="53"/>
    </row>
    <row r="685" ht="15.75" customHeight="1">
      <c r="C685" s="52"/>
      <c r="F685" s="53"/>
    </row>
    <row r="686" ht="15.75" customHeight="1">
      <c r="C686" s="52"/>
      <c r="F686" s="53"/>
    </row>
    <row r="687" ht="15.75" customHeight="1">
      <c r="C687" s="52"/>
      <c r="F687" s="53"/>
    </row>
    <row r="688" ht="15.75" customHeight="1">
      <c r="C688" s="52"/>
      <c r="F688" s="53"/>
    </row>
    <row r="689" ht="15.75" customHeight="1">
      <c r="C689" s="52"/>
      <c r="F689" s="53"/>
    </row>
    <row r="690" ht="15.75" customHeight="1">
      <c r="C690" s="52"/>
      <c r="F690" s="53"/>
    </row>
    <row r="691" ht="15.75" customHeight="1">
      <c r="C691" s="52"/>
      <c r="F691" s="53"/>
    </row>
    <row r="692" ht="15.75" customHeight="1">
      <c r="C692" s="52"/>
      <c r="F692" s="53"/>
    </row>
    <row r="693" ht="15.75" customHeight="1">
      <c r="C693" s="52"/>
      <c r="F693" s="53"/>
    </row>
    <row r="694" ht="15.75" customHeight="1">
      <c r="C694" s="52"/>
      <c r="F694" s="53"/>
    </row>
    <row r="695" ht="15.75" customHeight="1">
      <c r="C695" s="52"/>
      <c r="F695" s="53"/>
    </row>
    <row r="696" ht="15.75" customHeight="1">
      <c r="C696" s="52"/>
      <c r="F696" s="53"/>
    </row>
    <row r="697" ht="15.75" customHeight="1">
      <c r="C697" s="52"/>
      <c r="F697" s="53"/>
    </row>
    <row r="698" ht="15.75" customHeight="1">
      <c r="C698" s="52"/>
      <c r="F698" s="53"/>
    </row>
    <row r="699" ht="15.75" customHeight="1">
      <c r="C699" s="52"/>
      <c r="F699" s="53"/>
    </row>
    <row r="700" ht="15.75" customHeight="1">
      <c r="C700" s="52"/>
      <c r="F700" s="53"/>
    </row>
    <row r="701" ht="15.75" customHeight="1">
      <c r="C701" s="52"/>
      <c r="F701" s="53"/>
    </row>
    <row r="702" ht="15.75" customHeight="1">
      <c r="C702" s="52"/>
      <c r="F702" s="53"/>
    </row>
    <row r="703" ht="15.75" customHeight="1">
      <c r="C703" s="52"/>
      <c r="F703" s="53"/>
    </row>
    <row r="704" ht="15.75" customHeight="1">
      <c r="C704" s="52"/>
      <c r="F704" s="53"/>
    </row>
    <row r="705" ht="15.75" customHeight="1">
      <c r="C705" s="52"/>
      <c r="F705" s="53"/>
    </row>
    <row r="706" ht="15.75" customHeight="1">
      <c r="C706" s="52"/>
      <c r="F706" s="53"/>
    </row>
    <row r="707" ht="15.75" customHeight="1">
      <c r="C707" s="52"/>
      <c r="F707" s="53"/>
    </row>
    <row r="708" ht="15.75" customHeight="1">
      <c r="C708" s="52"/>
      <c r="F708" s="53"/>
    </row>
    <row r="709" ht="15.75" customHeight="1">
      <c r="C709" s="52"/>
      <c r="F709" s="53"/>
    </row>
    <row r="710" ht="15.75" customHeight="1">
      <c r="C710" s="52"/>
      <c r="F710" s="53"/>
    </row>
    <row r="711" ht="15.75" customHeight="1">
      <c r="C711" s="52"/>
      <c r="F711" s="53"/>
    </row>
    <row r="712" ht="15.75" customHeight="1">
      <c r="C712" s="52"/>
      <c r="F712" s="53"/>
    </row>
    <row r="713" ht="15.75" customHeight="1">
      <c r="C713" s="52"/>
      <c r="F713" s="53"/>
    </row>
    <row r="714" ht="15.75" customHeight="1">
      <c r="C714" s="52"/>
      <c r="F714" s="53"/>
    </row>
    <row r="715" ht="15.75" customHeight="1">
      <c r="C715" s="52"/>
      <c r="F715" s="53"/>
    </row>
    <row r="716" ht="15.75" customHeight="1">
      <c r="C716" s="52"/>
      <c r="F716" s="53"/>
    </row>
    <row r="717" ht="15.75" customHeight="1">
      <c r="C717" s="52"/>
      <c r="F717" s="53"/>
    </row>
    <row r="718" ht="15.75" customHeight="1">
      <c r="C718" s="52"/>
      <c r="F718" s="53"/>
    </row>
    <row r="719" ht="15.75" customHeight="1">
      <c r="C719" s="52"/>
      <c r="F719" s="53"/>
    </row>
    <row r="720" ht="15.75" customHeight="1">
      <c r="C720" s="52"/>
      <c r="F720" s="53"/>
    </row>
    <row r="721" ht="15.75" customHeight="1">
      <c r="C721" s="52"/>
      <c r="F721" s="53"/>
    </row>
    <row r="722" ht="15.75" customHeight="1">
      <c r="C722" s="52"/>
      <c r="F722" s="53"/>
    </row>
    <row r="723" ht="15.75" customHeight="1">
      <c r="C723" s="52"/>
      <c r="F723" s="53"/>
    </row>
    <row r="724" ht="15.75" customHeight="1">
      <c r="C724" s="52"/>
      <c r="F724" s="53"/>
    </row>
    <row r="725" ht="15.75" customHeight="1">
      <c r="C725" s="52"/>
      <c r="F725" s="53"/>
    </row>
    <row r="726" ht="15.75" customHeight="1">
      <c r="C726" s="52"/>
      <c r="F726" s="53"/>
    </row>
    <row r="727" ht="15.75" customHeight="1">
      <c r="C727" s="52"/>
      <c r="F727" s="53"/>
    </row>
    <row r="728" ht="15.75" customHeight="1">
      <c r="C728" s="52"/>
      <c r="F728" s="53"/>
    </row>
    <row r="729" ht="15.75" customHeight="1">
      <c r="C729" s="52"/>
      <c r="F729" s="53"/>
    </row>
    <row r="730" ht="15.75" customHeight="1">
      <c r="C730" s="52"/>
      <c r="F730" s="53"/>
    </row>
    <row r="731" ht="15.75" customHeight="1">
      <c r="C731" s="52"/>
      <c r="F731" s="53"/>
    </row>
    <row r="732" ht="15.75" customHeight="1">
      <c r="C732" s="52"/>
      <c r="F732" s="53"/>
    </row>
    <row r="733" ht="15.75" customHeight="1">
      <c r="C733" s="52"/>
      <c r="F733" s="53"/>
    </row>
    <row r="734" ht="15.75" customHeight="1">
      <c r="C734" s="52"/>
      <c r="F734" s="53"/>
    </row>
    <row r="735" ht="15.75" customHeight="1">
      <c r="C735" s="52"/>
      <c r="F735" s="53"/>
    </row>
    <row r="736" ht="15.75" customHeight="1">
      <c r="C736" s="52"/>
      <c r="F736" s="53"/>
    </row>
    <row r="737" ht="15.75" customHeight="1">
      <c r="C737" s="52"/>
      <c r="F737" s="53"/>
    </row>
    <row r="738" ht="15.75" customHeight="1">
      <c r="C738" s="52"/>
      <c r="F738" s="53"/>
    </row>
    <row r="739" ht="15.75" customHeight="1">
      <c r="C739" s="52"/>
      <c r="F739" s="53"/>
    </row>
    <row r="740" ht="15.75" customHeight="1">
      <c r="C740" s="52"/>
      <c r="F740" s="53"/>
    </row>
    <row r="741" ht="15.75" customHeight="1">
      <c r="C741" s="52"/>
      <c r="F741" s="53"/>
    </row>
    <row r="742" ht="15.75" customHeight="1">
      <c r="C742" s="52"/>
      <c r="F742" s="53"/>
    </row>
    <row r="743" ht="15.75" customHeight="1">
      <c r="C743" s="52"/>
      <c r="F743" s="53"/>
    </row>
    <row r="744" ht="15.75" customHeight="1">
      <c r="C744" s="52"/>
      <c r="F744" s="53"/>
    </row>
    <row r="745" ht="15.75" customHeight="1">
      <c r="C745" s="52"/>
      <c r="F745" s="53"/>
    </row>
    <row r="746" ht="15.75" customHeight="1">
      <c r="C746" s="52"/>
      <c r="F746" s="53"/>
    </row>
    <row r="747" ht="15.75" customHeight="1">
      <c r="C747" s="52"/>
      <c r="F747" s="53"/>
    </row>
    <row r="748" ht="15.75" customHeight="1">
      <c r="C748" s="52"/>
      <c r="F748" s="53"/>
    </row>
    <row r="749" ht="15.75" customHeight="1">
      <c r="C749" s="52"/>
      <c r="F749" s="53"/>
    </row>
    <row r="750" ht="15.75" customHeight="1">
      <c r="C750" s="52"/>
      <c r="F750" s="53"/>
    </row>
    <row r="751" ht="15.75" customHeight="1">
      <c r="C751" s="52"/>
      <c r="F751" s="53"/>
    </row>
    <row r="752" ht="15.75" customHeight="1">
      <c r="C752" s="52"/>
      <c r="F752" s="53"/>
    </row>
    <row r="753" ht="15.75" customHeight="1">
      <c r="C753" s="52"/>
      <c r="F753" s="53"/>
    </row>
    <row r="754" ht="15.75" customHeight="1">
      <c r="C754" s="52"/>
      <c r="F754" s="53"/>
    </row>
    <row r="755" ht="15.75" customHeight="1">
      <c r="C755" s="52"/>
      <c r="F755" s="53"/>
    </row>
    <row r="756" ht="15.75" customHeight="1">
      <c r="C756" s="52"/>
      <c r="F756" s="53"/>
    </row>
    <row r="757" ht="15.75" customHeight="1">
      <c r="C757" s="52"/>
      <c r="F757" s="53"/>
    </row>
    <row r="758" ht="15.75" customHeight="1">
      <c r="C758" s="52"/>
      <c r="F758" s="53"/>
    </row>
    <row r="759" ht="15.75" customHeight="1">
      <c r="C759" s="52"/>
      <c r="F759" s="53"/>
    </row>
    <row r="760" ht="15.75" customHeight="1">
      <c r="C760" s="52"/>
      <c r="F760" s="53"/>
    </row>
    <row r="761" ht="15.75" customHeight="1">
      <c r="C761" s="52"/>
      <c r="F761" s="53"/>
    </row>
    <row r="762" ht="15.75" customHeight="1">
      <c r="C762" s="52"/>
      <c r="F762" s="53"/>
    </row>
    <row r="763" ht="15.75" customHeight="1">
      <c r="C763" s="52"/>
      <c r="F763" s="53"/>
    </row>
    <row r="764" ht="15.75" customHeight="1">
      <c r="C764" s="52"/>
      <c r="F764" s="53"/>
    </row>
    <row r="765" ht="15.75" customHeight="1">
      <c r="C765" s="52"/>
      <c r="F765" s="53"/>
    </row>
    <row r="766" ht="15.75" customHeight="1">
      <c r="C766" s="52"/>
      <c r="F766" s="53"/>
    </row>
    <row r="767" ht="15.75" customHeight="1">
      <c r="C767" s="52"/>
      <c r="F767" s="53"/>
    </row>
    <row r="768" ht="15.75" customHeight="1">
      <c r="C768" s="52"/>
      <c r="F768" s="53"/>
    </row>
    <row r="769" ht="15.75" customHeight="1">
      <c r="C769" s="52"/>
      <c r="F769" s="53"/>
    </row>
    <row r="770" ht="15.75" customHeight="1">
      <c r="C770" s="52"/>
      <c r="F770" s="53"/>
    </row>
    <row r="771" ht="15.75" customHeight="1">
      <c r="C771" s="52"/>
      <c r="F771" s="53"/>
    </row>
    <row r="772" ht="15.75" customHeight="1">
      <c r="C772" s="52"/>
      <c r="F772" s="53"/>
    </row>
    <row r="773" ht="15.75" customHeight="1">
      <c r="C773" s="52"/>
      <c r="F773" s="53"/>
    </row>
    <row r="774" ht="15.75" customHeight="1">
      <c r="C774" s="52"/>
      <c r="F774" s="53"/>
    </row>
    <row r="775" ht="15.75" customHeight="1">
      <c r="C775" s="52"/>
      <c r="F775" s="53"/>
    </row>
    <row r="776" ht="15.75" customHeight="1">
      <c r="C776" s="52"/>
      <c r="F776" s="53"/>
    </row>
    <row r="777" ht="15.75" customHeight="1">
      <c r="C777" s="52"/>
      <c r="F777" s="53"/>
    </row>
    <row r="778" ht="15.75" customHeight="1">
      <c r="C778" s="52"/>
      <c r="F778" s="53"/>
    </row>
    <row r="779" ht="15.75" customHeight="1">
      <c r="C779" s="52"/>
      <c r="F779" s="53"/>
    </row>
    <row r="780" ht="15.75" customHeight="1">
      <c r="C780" s="52"/>
      <c r="F780" s="53"/>
    </row>
    <row r="781" ht="15.75" customHeight="1">
      <c r="C781" s="52"/>
      <c r="F781" s="53"/>
    </row>
    <row r="782" ht="15.75" customHeight="1">
      <c r="C782" s="52"/>
      <c r="F782" s="53"/>
    </row>
    <row r="783" ht="15.75" customHeight="1">
      <c r="C783" s="52"/>
      <c r="F783" s="53"/>
    </row>
    <row r="784" ht="15.75" customHeight="1">
      <c r="C784" s="52"/>
      <c r="F784" s="53"/>
    </row>
    <row r="785" ht="15.75" customHeight="1">
      <c r="C785" s="52"/>
      <c r="F785" s="53"/>
    </row>
    <row r="786" ht="15.75" customHeight="1">
      <c r="C786" s="52"/>
      <c r="F786" s="53"/>
    </row>
    <row r="787" ht="15.75" customHeight="1">
      <c r="C787" s="52"/>
      <c r="F787" s="53"/>
    </row>
    <row r="788" ht="15.75" customHeight="1">
      <c r="C788" s="52"/>
      <c r="F788" s="53"/>
    </row>
    <row r="789" ht="15.75" customHeight="1">
      <c r="C789" s="52"/>
      <c r="F789" s="53"/>
    </row>
    <row r="790" ht="15.75" customHeight="1">
      <c r="C790" s="52"/>
      <c r="F790" s="53"/>
    </row>
    <row r="791" ht="15.75" customHeight="1">
      <c r="C791" s="52"/>
      <c r="F791" s="53"/>
    </row>
    <row r="792" ht="15.75" customHeight="1">
      <c r="C792" s="52"/>
      <c r="F792" s="53"/>
    </row>
    <row r="793" ht="15.75" customHeight="1">
      <c r="C793" s="52"/>
      <c r="F793" s="53"/>
    </row>
    <row r="794" ht="15.75" customHeight="1">
      <c r="C794" s="52"/>
      <c r="F794" s="53"/>
    </row>
    <row r="795" ht="15.75" customHeight="1">
      <c r="C795" s="52"/>
      <c r="F795" s="53"/>
    </row>
    <row r="796" ht="15.75" customHeight="1">
      <c r="C796" s="52"/>
      <c r="F796" s="53"/>
    </row>
    <row r="797" ht="15.75" customHeight="1">
      <c r="C797" s="52"/>
      <c r="F797" s="53"/>
    </row>
    <row r="798" ht="15.75" customHeight="1">
      <c r="C798" s="52"/>
      <c r="F798" s="53"/>
    </row>
    <row r="799" ht="15.75" customHeight="1">
      <c r="C799" s="52"/>
      <c r="F799" s="53"/>
    </row>
    <row r="800" ht="15.75" customHeight="1">
      <c r="C800" s="52"/>
      <c r="F800" s="53"/>
    </row>
    <row r="801" ht="15.75" customHeight="1">
      <c r="C801" s="52"/>
      <c r="F801" s="53"/>
    </row>
    <row r="802" ht="15.75" customHeight="1">
      <c r="C802" s="52"/>
      <c r="F802" s="53"/>
    </row>
    <row r="803" ht="15.75" customHeight="1">
      <c r="C803" s="52"/>
      <c r="F803" s="53"/>
    </row>
    <row r="804" ht="15.75" customHeight="1">
      <c r="C804" s="52"/>
      <c r="F804" s="53"/>
    </row>
    <row r="805" ht="15.75" customHeight="1">
      <c r="C805" s="52"/>
      <c r="F805" s="53"/>
    </row>
    <row r="806" ht="15.75" customHeight="1">
      <c r="C806" s="52"/>
      <c r="F806" s="53"/>
    </row>
    <row r="807" ht="15.75" customHeight="1">
      <c r="C807" s="52"/>
      <c r="F807" s="53"/>
    </row>
    <row r="808" ht="15.75" customHeight="1">
      <c r="C808" s="52"/>
      <c r="F808" s="53"/>
    </row>
    <row r="809" ht="15.75" customHeight="1">
      <c r="C809" s="52"/>
      <c r="F809" s="53"/>
    </row>
    <row r="810" ht="15.75" customHeight="1">
      <c r="C810" s="52"/>
      <c r="F810" s="53"/>
    </row>
    <row r="811" ht="15.75" customHeight="1">
      <c r="C811" s="52"/>
      <c r="F811" s="53"/>
    </row>
    <row r="812" ht="15.75" customHeight="1">
      <c r="C812" s="52"/>
      <c r="F812" s="53"/>
    </row>
    <row r="813" ht="15.75" customHeight="1">
      <c r="C813" s="52"/>
      <c r="F813" s="53"/>
    </row>
    <row r="814" ht="15.75" customHeight="1">
      <c r="C814" s="52"/>
      <c r="F814" s="53"/>
    </row>
    <row r="815" ht="15.75" customHeight="1">
      <c r="C815" s="52"/>
      <c r="F815" s="53"/>
    </row>
    <row r="816" ht="15.75" customHeight="1">
      <c r="C816" s="52"/>
      <c r="F816" s="53"/>
    </row>
    <row r="817" ht="15.75" customHeight="1">
      <c r="C817" s="52"/>
      <c r="F817" s="53"/>
    </row>
    <row r="818" ht="15.75" customHeight="1">
      <c r="C818" s="52"/>
      <c r="F818" s="53"/>
    </row>
    <row r="819" ht="15.75" customHeight="1">
      <c r="C819" s="52"/>
      <c r="F819" s="53"/>
    </row>
    <row r="820" ht="15.75" customHeight="1">
      <c r="C820" s="52"/>
      <c r="F820" s="53"/>
    </row>
    <row r="821" ht="15.75" customHeight="1">
      <c r="C821" s="52"/>
      <c r="F821" s="53"/>
    </row>
    <row r="822" ht="15.75" customHeight="1">
      <c r="C822" s="52"/>
      <c r="F822" s="53"/>
    </row>
    <row r="823" ht="15.75" customHeight="1">
      <c r="C823" s="52"/>
      <c r="F823" s="53"/>
    </row>
    <row r="824" ht="15.75" customHeight="1">
      <c r="C824" s="52"/>
      <c r="F824" s="53"/>
    </row>
    <row r="825" ht="15.75" customHeight="1">
      <c r="C825" s="52"/>
      <c r="F825" s="53"/>
    </row>
    <row r="826" ht="15.75" customHeight="1">
      <c r="C826" s="52"/>
      <c r="F826" s="53"/>
    </row>
    <row r="827" ht="15.75" customHeight="1">
      <c r="C827" s="52"/>
      <c r="F827" s="53"/>
    </row>
    <row r="828" ht="15.75" customHeight="1">
      <c r="C828" s="52"/>
      <c r="F828" s="53"/>
    </row>
    <row r="829" ht="15.75" customHeight="1">
      <c r="C829" s="52"/>
      <c r="F829" s="53"/>
    </row>
    <row r="830" ht="15.75" customHeight="1">
      <c r="C830" s="52"/>
      <c r="F830" s="53"/>
    </row>
    <row r="831" ht="15.75" customHeight="1">
      <c r="C831" s="52"/>
      <c r="F831" s="53"/>
    </row>
    <row r="832" ht="15.75" customHeight="1">
      <c r="C832" s="52"/>
      <c r="F832" s="53"/>
    </row>
    <row r="833" ht="15.75" customHeight="1">
      <c r="C833" s="52"/>
      <c r="F833" s="53"/>
    </row>
    <row r="834" ht="15.75" customHeight="1">
      <c r="C834" s="52"/>
      <c r="F834" s="53"/>
    </row>
    <row r="835" ht="15.75" customHeight="1">
      <c r="C835" s="52"/>
      <c r="F835" s="53"/>
    </row>
    <row r="836" ht="15.75" customHeight="1">
      <c r="C836" s="52"/>
      <c r="F836" s="53"/>
    </row>
    <row r="837" ht="15.75" customHeight="1">
      <c r="C837" s="52"/>
      <c r="F837" s="53"/>
    </row>
    <row r="838" ht="15.75" customHeight="1">
      <c r="C838" s="52"/>
      <c r="F838" s="53"/>
    </row>
    <row r="839" ht="15.75" customHeight="1">
      <c r="C839" s="52"/>
      <c r="F839" s="53"/>
    </row>
    <row r="840" ht="15.75" customHeight="1">
      <c r="C840" s="52"/>
      <c r="F840" s="53"/>
    </row>
    <row r="841" ht="15.75" customHeight="1">
      <c r="C841" s="52"/>
      <c r="F841" s="53"/>
    </row>
    <row r="842" ht="15.75" customHeight="1">
      <c r="C842" s="52"/>
      <c r="F842" s="53"/>
    </row>
    <row r="843" ht="15.75" customHeight="1">
      <c r="C843" s="52"/>
      <c r="F843" s="53"/>
    </row>
    <row r="844" ht="15.75" customHeight="1">
      <c r="C844" s="52"/>
      <c r="F844" s="53"/>
    </row>
    <row r="845" ht="15.75" customHeight="1">
      <c r="C845" s="52"/>
      <c r="F845" s="53"/>
    </row>
    <row r="846" ht="15.75" customHeight="1">
      <c r="C846" s="52"/>
      <c r="F846" s="53"/>
    </row>
    <row r="847" ht="15.75" customHeight="1">
      <c r="C847" s="52"/>
      <c r="F847" s="53"/>
    </row>
    <row r="848" ht="15.75" customHeight="1">
      <c r="C848" s="52"/>
      <c r="F848" s="53"/>
    </row>
    <row r="849" ht="15.75" customHeight="1">
      <c r="C849" s="52"/>
      <c r="F849" s="53"/>
    </row>
    <row r="850" ht="15.75" customHeight="1">
      <c r="C850" s="52"/>
      <c r="F850" s="53"/>
    </row>
    <row r="851" ht="15.75" customHeight="1">
      <c r="C851" s="52"/>
      <c r="F851" s="53"/>
    </row>
    <row r="852" ht="15.75" customHeight="1">
      <c r="C852" s="52"/>
      <c r="F852" s="53"/>
    </row>
    <row r="853" ht="15.75" customHeight="1">
      <c r="C853" s="52"/>
      <c r="F853" s="53"/>
    </row>
    <row r="854" ht="15.75" customHeight="1">
      <c r="C854" s="52"/>
      <c r="F854" s="53"/>
    </row>
    <row r="855" ht="15.75" customHeight="1">
      <c r="C855" s="52"/>
      <c r="F855" s="53"/>
    </row>
    <row r="856" ht="15.75" customHeight="1">
      <c r="C856" s="52"/>
      <c r="F856" s="53"/>
    </row>
    <row r="857" ht="15.75" customHeight="1">
      <c r="C857" s="52"/>
      <c r="F857" s="53"/>
    </row>
    <row r="858" ht="15.75" customHeight="1">
      <c r="C858" s="52"/>
      <c r="F858" s="53"/>
    </row>
    <row r="859" ht="15.75" customHeight="1">
      <c r="C859" s="52"/>
      <c r="F859" s="53"/>
    </row>
    <row r="860" ht="15.75" customHeight="1">
      <c r="C860" s="52"/>
      <c r="F860" s="53"/>
    </row>
    <row r="861" ht="15.75" customHeight="1">
      <c r="C861" s="52"/>
      <c r="F861" s="53"/>
    </row>
    <row r="862" ht="15.75" customHeight="1">
      <c r="C862" s="52"/>
      <c r="F862" s="53"/>
    </row>
    <row r="863" ht="15.75" customHeight="1">
      <c r="C863" s="52"/>
      <c r="F863" s="53"/>
    </row>
    <row r="864" ht="15.75" customHeight="1">
      <c r="C864" s="52"/>
      <c r="F864" s="53"/>
    </row>
    <row r="865" ht="15.75" customHeight="1">
      <c r="C865" s="52"/>
      <c r="F865" s="53"/>
    </row>
    <row r="866" ht="15.75" customHeight="1">
      <c r="C866" s="52"/>
      <c r="F866" s="53"/>
    </row>
    <row r="867" ht="15.75" customHeight="1">
      <c r="C867" s="52"/>
      <c r="F867" s="53"/>
    </row>
    <row r="868" ht="15.75" customHeight="1">
      <c r="C868" s="52"/>
      <c r="F868" s="53"/>
    </row>
    <row r="869" ht="15.75" customHeight="1">
      <c r="C869" s="52"/>
      <c r="F869" s="53"/>
    </row>
    <row r="870" ht="15.75" customHeight="1">
      <c r="C870" s="52"/>
      <c r="F870" s="53"/>
    </row>
    <row r="871" ht="15.75" customHeight="1">
      <c r="C871" s="52"/>
      <c r="F871" s="53"/>
    </row>
    <row r="872" ht="15.75" customHeight="1">
      <c r="C872" s="52"/>
      <c r="F872" s="53"/>
    </row>
    <row r="873" ht="15.75" customHeight="1">
      <c r="C873" s="52"/>
      <c r="F873" s="53"/>
    </row>
    <row r="874" ht="15.75" customHeight="1">
      <c r="C874" s="52"/>
      <c r="F874" s="53"/>
    </row>
    <row r="875" ht="15.75" customHeight="1">
      <c r="C875" s="52"/>
      <c r="F875" s="53"/>
    </row>
    <row r="876" ht="15.75" customHeight="1">
      <c r="C876" s="52"/>
      <c r="F876" s="53"/>
    </row>
    <row r="877" ht="15.75" customHeight="1">
      <c r="C877" s="52"/>
      <c r="F877" s="53"/>
    </row>
    <row r="878" ht="15.75" customHeight="1">
      <c r="C878" s="52"/>
      <c r="F878" s="53"/>
    </row>
    <row r="879" ht="15.75" customHeight="1">
      <c r="C879" s="52"/>
      <c r="F879" s="53"/>
    </row>
    <row r="880" ht="15.75" customHeight="1">
      <c r="C880" s="52"/>
      <c r="F880" s="53"/>
    </row>
    <row r="881" ht="15.75" customHeight="1">
      <c r="C881" s="52"/>
      <c r="F881" s="53"/>
    </row>
    <row r="882" ht="15.75" customHeight="1">
      <c r="C882" s="52"/>
      <c r="F882" s="53"/>
    </row>
    <row r="883" ht="15.75" customHeight="1">
      <c r="C883" s="52"/>
      <c r="F883" s="53"/>
    </row>
    <row r="884" ht="15.75" customHeight="1">
      <c r="C884" s="52"/>
      <c r="F884" s="53"/>
    </row>
    <row r="885" ht="15.75" customHeight="1">
      <c r="C885" s="52"/>
      <c r="F885" s="53"/>
    </row>
    <row r="886" ht="15.75" customHeight="1">
      <c r="C886" s="52"/>
      <c r="F886" s="53"/>
    </row>
    <row r="887" ht="15.75" customHeight="1">
      <c r="C887" s="52"/>
      <c r="F887" s="53"/>
    </row>
    <row r="888" ht="15.75" customHeight="1">
      <c r="C888" s="52"/>
      <c r="F888" s="53"/>
    </row>
    <row r="889" ht="15.75" customHeight="1">
      <c r="C889" s="52"/>
      <c r="F889" s="53"/>
    </row>
    <row r="890" ht="15.75" customHeight="1">
      <c r="C890" s="52"/>
      <c r="F890" s="53"/>
    </row>
    <row r="891" ht="15.75" customHeight="1">
      <c r="C891" s="52"/>
      <c r="F891" s="53"/>
    </row>
    <row r="892" ht="15.75" customHeight="1">
      <c r="C892" s="52"/>
      <c r="F892" s="53"/>
    </row>
    <row r="893" ht="15.75" customHeight="1">
      <c r="C893" s="52"/>
      <c r="F893" s="53"/>
    </row>
    <row r="894" ht="15.75" customHeight="1">
      <c r="C894" s="52"/>
      <c r="F894" s="53"/>
    </row>
    <row r="895" ht="15.75" customHeight="1">
      <c r="C895" s="52"/>
      <c r="F895" s="53"/>
    </row>
    <row r="896" ht="15.75" customHeight="1">
      <c r="C896" s="52"/>
      <c r="F896" s="53"/>
    </row>
    <row r="897" ht="15.75" customHeight="1">
      <c r="C897" s="52"/>
      <c r="F897" s="53"/>
    </row>
    <row r="898" ht="15.75" customHeight="1">
      <c r="C898" s="52"/>
      <c r="F898" s="53"/>
    </row>
    <row r="899" ht="15.75" customHeight="1">
      <c r="C899" s="52"/>
      <c r="F899" s="53"/>
    </row>
    <row r="900" ht="15.75" customHeight="1">
      <c r="C900" s="52"/>
      <c r="F900" s="53"/>
    </row>
    <row r="901" ht="15.75" customHeight="1">
      <c r="C901" s="52"/>
      <c r="F901" s="53"/>
    </row>
    <row r="902" ht="15.75" customHeight="1">
      <c r="C902" s="52"/>
      <c r="F902" s="53"/>
    </row>
    <row r="903" ht="15.75" customHeight="1">
      <c r="C903" s="52"/>
      <c r="F903" s="53"/>
    </row>
    <row r="904" ht="15.75" customHeight="1">
      <c r="C904" s="52"/>
      <c r="F904" s="53"/>
    </row>
    <row r="905" ht="15.75" customHeight="1">
      <c r="C905" s="52"/>
      <c r="F905" s="53"/>
    </row>
    <row r="906" ht="15.75" customHeight="1">
      <c r="C906" s="52"/>
      <c r="F906" s="53"/>
    </row>
    <row r="907" ht="15.75" customHeight="1">
      <c r="C907" s="52"/>
      <c r="F907" s="53"/>
    </row>
    <row r="908" ht="15.75" customHeight="1">
      <c r="C908" s="52"/>
      <c r="F908" s="53"/>
    </row>
    <row r="909" ht="15.75" customHeight="1">
      <c r="C909" s="52"/>
      <c r="F909" s="53"/>
    </row>
    <row r="910" ht="15.75" customHeight="1">
      <c r="C910" s="52"/>
      <c r="F910" s="53"/>
    </row>
    <row r="911" ht="15.75" customHeight="1">
      <c r="C911" s="52"/>
      <c r="F911" s="53"/>
    </row>
    <row r="912" ht="15.75" customHeight="1">
      <c r="C912" s="52"/>
      <c r="F912" s="53"/>
    </row>
    <row r="913" ht="15.75" customHeight="1">
      <c r="C913" s="52"/>
      <c r="F913" s="53"/>
    </row>
    <row r="914" ht="15.75" customHeight="1">
      <c r="C914" s="52"/>
      <c r="F914" s="53"/>
    </row>
    <row r="915" ht="15.75" customHeight="1">
      <c r="C915" s="52"/>
      <c r="F915" s="53"/>
    </row>
    <row r="916" ht="15.75" customHeight="1">
      <c r="C916" s="52"/>
      <c r="F916" s="53"/>
    </row>
    <row r="917" ht="15.75" customHeight="1">
      <c r="C917" s="52"/>
      <c r="F917" s="53"/>
    </row>
    <row r="918" ht="15.75" customHeight="1">
      <c r="C918" s="52"/>
      <c r="F918" s="53"/>
    </row>
    <row r="919" ht="15.75" customHeight="1">
      <c r="C919" s="52"/>
      <c r="F919" s="53"/>
    </row>
    <row r="920" ht="15.75" customHeight="1">
      <c r="C920" s="52"/>
      <c r="F920" s="53"/>
    </row>
    <row r="921" ht="15.75" customHeight="1">
      <c r="C921" s="52"/>
      <c r="F921" s="53"/>
    </row>
    <row r="922" ht="15.75" customHeight="1">
      <c r="C922" s="52"/>
      <c r="F922" s="53"/>
    </row>
    <row r="923" ht="15.75" customHeight="1">
      <c r="C923" s="52"/>
      <c r="F923" s="53"/>
    </row>
    <row r="924" ht="15.75" customHeight="1">
      <c r="C924" s="52"/>
      <c r="F924" s="53"/>
    </row>
    <row r="925" ht="15.75" customHeight="1">
      <c r="C925" s="52"/>
      <c r="F925" s="53"/>
    </row>
    <row r="926" ht="15.75" customHeight="1">
      <c r="C926" s="52"/>
      <c r="F926" s="53"/>
    </row>
    <row r="927" ht="15.75" customHeight="1">
      <c r="C927" s="52"/>
      <c r="F927" s="53"/>
    </row>
    <row r="928" ht="15.75" customHeight="1">
      <c r="C928" s="52"/>
      <c r="F928" s="53"/>
    </row>
    <row r="929" ht="15.75" customHeight="1">
      <c r="C929" s="52"/>
      <c r="F929" s="53"/>
    </row>
    <row r="930" ht="15.75" customHeight="1">
      <c r="C930" s="52"/>
      <c r="F930" s="53"/>
    </row>
    <row r="931" ht="15.75" customHeight="1">
      <c r="C931" s="52"/>
      <c r="F931" s="53"/>
    </row>
    <row r="932" ht="15.75" customHeight="1">
      <c r="C932" s="52"/>
      <c r="F932" s="53"/>
    </row>
    <row r="933" ht="15.75" customHeight="1">
      <c r="C933" s="52"/>
      <c r="F933" s="53"/>
    </row>
    <row r="934" ht="15.75" customHeight="1">
      <c r="C934" s="52"/>
      <c r="F934" s="53"/>
    </row>
    <row r="935" ht="15.75" customHeight="1">
      <c r="C935" s="52"/>
      <c r="F935" s="53"/>
    </row>
    <row r="936" ht="15.75" customHeight="1">
      <c r="C936" s="52"/>
      <c r="F936" s="53"/>
    </row>
    <row r="937" ht="15.75" customHeight="1">
      <c r="C937" s="52"/>
      <c r="F937" s="53"/>
    </row>
    <row r="938" ht="15.75" customHeight="1">
      <c r="C938" s="52"/>
      <c r="F938" s="53"/>
    </row>
    <row r="939" ht="15.75" customHeight="1">
      <c r="C939" s="52"/>
      <c r="F939" s="53"/>
    </row>
    <row r="940" ht="15.75" customHeight="1">
      <c r="C940" s="52"/>
      <c r="F940" s="53"/>
    </row>
    <row r="941" ht="15.75" customHeight="1">
      <c r="C941" s="52"/>
      <c r="F941" s="53"/>
    </row>
    <row r="942" ht="15.75" customHeight="1">
      <c r="C942" s="52"/>
      <c r="F942" s="53"/>
    </row>
    <row r="943" ht="15.75" customHeight="1">
      <c r="C943" s="52"/>
      <c r="F943" s="53"/>
    </row>
    <row r="944" ht="15.75" customHeight="1">
      <c r="C944" s="52"/>
      <c r="F944" s="53"/>
    </row>
    <row r="945" ht="15.75" customHeight="1">
      <c r="C945" s="52"/>
      <c r="F945" s="53"/>
    </row>
    <row r="946" ht="15.75" customHeight="1">
      <c r="C946" s="52"/>
      <c r="F946" s="53"/>
    </row>
    <row r="947" ht="15.75" customHeight="1">
      <c r="C947" s="52"/>
      <c r="F947" s="53"/>
    </row>
    <row r="948" ht="15.75" customHeight="1">
      <c r="C948" s="52"/>
      <c r="F948" s="53"/>
    </row>
    <row r="949" ht="15.75" customHeight="1">
      <c r="C949" s="52"/>
      <c r="F949" s="53"/>
    </row>
    <row r="950" ht="15.75" customHeight="1">
      <c r="C950" s="52"/>
      <c r="F950" s="53"/>
    </row>
    <row r="951" ht="15.75" customHeight="1">
      <c r="C951" s="52"/>
      <c r="F951" s="53"/>
    </row>
    <row r="952" ht="15.75" customHeight="1">
      <c r="C952" s="52"/>
      <c r="F952" s="53"/>
    </row>
    <row r="953" ht="15.75" customHeight="1">
      <c r="C953" s="52"/>
      <c r="F953" s="53"/>
    </row>
    <row r="954" ht="15.75" customHeight="1">
      <c r="C954" s="52"/>
      <c r="F954" s="53"/>
    </row>
    <row r="955" ht="15.75" customHeight="1">
      <c r="C955" s="52"/>
      <c r="F955" s="53"/>
    </row>
    <row r="956" ht="15.75" customHeight="1">
      <c r="C956" s="52"/>
      <c r="F956" s="53"/>
    </row>
    <row r="957" ht="15.75" customHeight="1">
      <c r="C957" s="52"/>
      <c r="F957" s="53"/>
    </row>
    <row r="958" ht="15.75" customHeight="1">
      <c r="C958" s="52"/>
      <c r="F958" s="53"/>
    </row>
    <row r="959" ht="15.75" customHeight="1">
      <c r="C959" s="52"/>
      <c r="F959" s="53"/>
    </row>
    <row r="960" ht="15.75" customHeight="1">
      <c r="C960" s="52"/>
      <c r="F960" s="53"/>
    </row>
    <row r="961" ht="15.75" customHeight="1">
      <c r="C961" s="52"/>
      <c r="F961" s="53"/>
    </row>
    <row r="962" ht="15.75" customHeight="1">
      <c r="C962" s="52"/>
      <c r="F962" s="53"/>
    </row>
    <row r="963" ht="15.75" customHeight="1">
      <c r="C963" s="52"/>
      <c r="F963" s="53"/>
    </row>
    <row r="964" ht="15.75" customHeight="1">
      <c r="C964" s="52"/>
      <c r="F964" s="53"/>
    </row>
    <row r="965" ht="15.75" customHeight="1">
      <c r="C965" s="52"/>
      <c r="F965" s="53"/>
    </row>
    <row r="966" ht="15.75" customHeight="1">
      <c r="C966" s="52"/>
      <c r="F966" s="53"/>
    </row>
    <row r="967" ht="15.75" customHeight="1">
      <c r="C967" s="52"/>
      <c r="F967" s="53"/>
    </row>
    <row r="968" ht="15.75" customHeight="1">
      <c r="C968" s="52"/>
      <c r="F968" s="53"/>
    </row>
    <row r="969" ht="15.75" customHeight="1">
      <c r="C969" s="52"/>
      <c r="F969" s="53"/>
    </row>
    <row r="970" ht="15.75" customHeight="1">
      <c r="C970" s="52"/>
      <c r="F970" s="53"/>
    </row>
    <row r="971" ht="15.75" customHeight="1">
      <c r="C971" s="52"/>
      <c r="F971" s="53"/>
    </row>
    <row r="972" ht="15.75" customHeight="1">
      <c r="C972" s="52"/>
      <c r="F972" s="53"/>
    </row>
    <row r="973" ht="15.75" customHeight="1">
      <c r="C973" s="52"/>
      <c r="F973" s="53"/>
    </row>
    <row r="974" ht="15.75" customHeight="1">
      <c r="C974" s="52"/>
      <c r="F974" s="53"/>
    </row>
    <row r="975" ht="15.75" customHeight="1">
      <c r="C975" s="52"/>
      <c r="F975" s="53"/>
    </row>
    <row r="976" ht="15.75" customHeight="1">
      <c r="C976" s="52"/>
      <c r="F976" s="53"/>
    </row>
    <row r="977" ht="15.75" customHeight="1">
      <c r="C977" s="52"/>
      <c r="F977" s="53"/>
    </row>
    <row r="978" ht="15.75" customHeight="1">
      <c r="C978" s="52"/>
      <c r="F978" s="53"/>
    </row>
    <row r="979" ht="15.75" customHeight="1">
      <c r="C979" s="52"/>
      <c r="F979" s="53"/>
    </row>
    <row r="980" ht="15.75" customHeight="1">
      <c r="C980" s="52"/>
      <c r="F980" s="53"/>
    </row>
    <row r="981" ht="15.75" customHeight="1">
      <c r="C981" s="52"/>
      <c r="F981" s="53"/>
    </row>
    <row r="982" ht="15.75" customHeight="1">
      <c r="C982" s="52"/>
      <c r="F982" s="53"/>
    </row>
    <row r="983" ht="15.75" customHeight="1">
      <c r="C983" s="52"/>
      <c r="F983" s="53"/>
    </row>
    <row r="984" ht="15.75" customHeight="1">
      <c r="C984" s="52"/>
      <c r="F984" s="53"/>
    </row>
    <row r="985" ht="15.75" customHeight="1">
      <c r="C985" s="52"/>
      <c r="F985" s="53"/>
    </row>
    <row r="986" ht="15.75" customHeight="1">
      <c r="C986" s="52"/>
      <c r="F986" s="53"/>
    </row>
    <row r="987" ht="15.75" customHeight="1">
      <c r="C987" s="52"/>
      <c r="F987" s="53"/>
    </row>
    <row r="988" ht="15.75" customHeight="1">
      <c r="C988" s="52"/>
      <c r="F988" s="53"/>
    </row>
    <row r="989" ht="15.75" customHeight="1">
      <c r="C989" s="52"/>
      <c r="F989" s="53"/>
    </row>
    <row r="990" ht="15.75" customHeight="1">
      <c r="C990" s="52"/>
      <c r="F990" s="53"/>
    </row>
    <row r="991" ht="15.75" customHeight="1">
      <c r="C991" s="52"/>
      <c r="F991" s="53"/>
    </row>
    <row r="992" ht="15.75" customHeight="1">
      <c r="C992" s="52"/>
      <c r="F992" s="53"/>
    </row>
    <row r="993" ht="15.75" customHeight="1">
      <c r="C993" s="52"/>
      <c r="F993" s="53"/>
    </row>
    <row r="994" ht="15.75" customHeight="1">
      <c r="C994" s="52"/>
      <c r="F994" s="53"/>
    </row>
    <row r="995" ht="15.75" customHeight="1">
      <c r="C995" s="52"/>
      <c r="F995" s="53"/>
    </row>
    <row r="996" ht="15.75" customHeight="1">
      <c r="C996" s="52"/>
      <c r="F996" s="53"/>
    </row>
    <row r="997" ht="15.75" customHeight="1">
      <c r="C997" s="52"/>
      <c r="F997" s="53"/>
    </row>
    <row r="998" ht="15.75" customHeight="1">
      <c r="C998" s="52"/>
      <c r="F998" s="53"/>
    </row>
    <row r="999" ht="15.75" customHeight="1">
      <c r="C999" s="52"/>
      <c r="F999" s="53"/>
    </row>
    <row r="1000" ht="15.75" customHeight="1">
      <c r="C1000" s="52"/>
      <c r="F1000" s="53"/>
    </row>
    <row r="1001" ht="15.75" customHeight="1">
      <c r="C1001" s="52"/>
      <c r="F1001" s="53"/>
    </row>
    <row r="1002" ht="15.75" customHeight="1">
      <c r="C1002" s="52"/>
      <c r="F1002" s="53"/>
    </row>
    <row r="1003" ht="15.75" customHeight="1">
      <c r="C1003" s="52"/>
      <c r="F1003" s="53"/>
    </row>
    <row r="1004" ht="15.75" customHeight="1">
      <c r="C1004" s="52"/>
      <c r="F1004" s="53"/>
    </row>
    <row r="1005" ht="15.75" customHeight="1">
      <c r="C1005" s="52"/>
      <c r="F1005" s="53"/>
    </row>
    <row r="1006" ht="15.75" customHeight="1">
      <c r="C1006" s="52"/>
      <c r="F1006" s="53"/>
    </row>
    <row r="1007" ht="15.75" customHeight="1">
      <c r="C1007" s="52"/>
      <c r="F1007" s="53"/>
    </row>
    <row r="1008" ht="15.75" customHeight="1">
      <c r="C1008" s="52"/>
      <c r="F1008" s="53"/>
    </row>
    <row r="1009" ht="15.75" customHeight="1">
      <c r="C1009" s="52"/>
      <c r="F1009" s="53"/>
    </row>
    <row r="1010" ht="15.75" customHeight="1">
      <c r="C1010" s="52"/>
      <c r="F1010" s="53"/>
    </row>
    <row r="1011" ht="15.75" customHeight="1">
      <c r="C1011" s="52"/>
      <c r="F1011" s="53"/>
    </row>
    <row r="1012" ht="15.75" customHeight="1">
      <c r="C1012" s="52"/>
      <c r="F1012" s="53"/>
    </row>
    <row r="1013" ht="15.75" customHeight="1">
      <c r="C1013" s="52"/>
      <c r="F1013" s="53"/>
    </row>
    <row r="1014" ht="15.75" customHeight="1">
      <c r="C1014" s="52"/>
      <c r="F1014" s="53"/>
    </row>
    <row r="1015" ht="15.75" customHeight="1">
      <c r="C1015" s="52"/>
      <c r="F1015" s="53"/>
    </row>
    <row r="1016" ht="15.75" customHeight="1">
      <c r="C1016" s="52"/>
      <c r="F1016" s="53"/>
    </row>
    <row r="1017" ht="15.75" customHeight="1">
      <c r="C1017" s="52"/>
      <c r="F1017" s="53"/>
    </row>
    <row r="1018" ht="15.75" customHeight="1">
      <c r="C1018" s="52"/>
      <c r="F1018" s="53"/>
    </row>
  </sheetData>
  <mergeCells count="1">
    <mergeCell ref="A1:J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0.71"/>
    <col customWidth="1" min="3" max="3" width="20.29"/>
    <col customWidth="1" min="4" max="4" width="15.29"/>
    <col customWidth="1" min="5" max="5" width="32.14"/>
    <col customWidth="1" min="6" max="6" width="29.0"/>
    <col customWidth="1" min="7" max="7" width="51.86"/>
    <col customWidth="1" min="8" max="8" width="45.0"/>
    <col customWidth="1" min="9" max="9" width="33.29"/>
    <col customWidth="1" min="10" max="26" width="8.0"/>
  </cols>
  <sheetData>
    <row r="1" ht="57.0" customHeight="1">
      <c r="A1" s="1" t="s">
        <v>34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1.0" customHeight="1">
      <c r="A2" s="5" t="s">
        <v>1</v>
      </c>
      <c r="B2" s="5" t="s">
        <v>2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1.0" customHeight="1">
      <c r="A3" s="7">
        <v>3.0</v>
      </c>
      <c r="B3" s="7" t="s">
        <v>35</v>
      </c>
      <c r="C3" s="7" t="s">
        <v>11</v>
      </c>
      <c r="D3" s="54">
        <v>1.0</v>
      </c>
      <c r="E3" s="55">
        <v>61.98</v>
      </c>
      <c r="F3" s="56" t="s">
        <v>12</v>
      </c>
      <c r="G3" s="57" t="s">
        <v>13</v>
      </c>
      <c r="H3" s="58" t="s">
        <v>14</v>
      </c>
      <c r="I3" s="59" t="s">
        <v>15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51.0" customHeight="1">
      <c r="A4" s="7">
        <v>4.0</v>
      </c>
      <c r="B4" s="7" t="s">
        <v>35</v>
      </c>
      <c r="C4" s="7" t="s">
        <v>11</v>
      </c>
      <c r="D4" s="54"/>
      <c r="E4" s="55">
        <v>61.98</v>
      </c>
      <c r="F4" s="56" t="s">
        <v>12</v>
      </c>
      <c r="G4" s="57" t="s">
        <v>13</v>
      </c>
      <c r="H4" s="58" t="s">
        <v>14</v>
      </c>
      <c r="I4" s="59" t="s">
        <v>15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51.0" customHeight="1">
      <c r="A5" s="7">
        <v>5.0</v>
      </c>
      <c r="B5" s="7" t="s">
        <v>35</v>
      </c>
      <c r="C5" s="7" t="s">
        <v>11</v>
      </c>
      <c r="D5" s="54"/>
      <c r="E5" s="55">
        <v>61.98</v>
      </c>
      <c r="F5" s="56" t="s">
        <v>12</v>
      </c>
      <c r="G5" s="57" t="s">
        <v>13</v>
      </c>
      <c r="H5" s="58" t="s">
        <v>14</v>
      </c>
      <c r="I5" s="59" t="s">
        <v>15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51.0" customHeight="1">
      <c r="A6" s="7">
        <v>6.0</v>
      </c>
      <c r="B6" s="7" t="s">
        <v>35</v>
      </c>
      <c r="C6" s="7" t="s">
        <v>11</v>
      </c>
      <c r="D6" s="54"/>
      <c r="E6" s="55">
        <v>61.98</v>
      </c>
      <c r="F6" s="56" t="s">
        <v>12</v>
      </c>
      <c r="G6" s="57" t="s">
        <v>13</v>
      </c>
      <c r="H6" s="58" t="s">
        <v>14</v>
      </c>
      <c r="I6" s="59" t="s">
        <v>15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51.0" customHeight="1">
      <c r="A7" s="7">
        <v>7.0</v>
      </c>
      <c r="B7" s="7" t="s">
        <v>35</v>
      </c>
      <c r="C7" s="7" t="s">
        <v>11</v>
      </c>
      <c r="D7" s="54"/>
      <c r="E7" s="55">
        <v>61.98</v>
      </c>
      <c r="F7" s="56" t="s">
        <v>12</v>
      </c>
      <c r="G7" s="57" t="s">
        <v>13</v>
      </c>
      <c r="H7" s="58" t="s">
        <v>14</v>
      </c>
      <c r="I7" s="59" t="s">
        <v>15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51.0" customHeight="1">
      <c r="A8" s="7">
        <v>8.0</v>
      </c>
      <c r="B8" s="7" t="s">
        <v>35</v>
      </c>
      <c r="C8" s="7" t="s">
        <v>11</v>
      </c>
      <c r="D8" s="54"/>
      <c r="E8" s="55">
        <v>61.98</v>
      </c>
      <c r="F8" s="56" t="s">
        <v>12</v>
      </c>
      <c r="G8" s="57" t="s">
        <v>13</v>
      </c>
      <c r="H8" s="58" t="s">
        <v>14</v>
      </c>
      <c r="I8" s="59" t="s">
        <v>15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51.0" customHeight="1">
      <c r="A9" s="7">
        <v>9.0</v>
      </c>
      <c r="B9" s="7" t="s">
        <v>35</v>
      </c>
      <c r="C9" s="7" t="s">
        <v>11</v>
      </c>
      <c r="D9" s="54"/>
      <c r="E9" s="55">
        <v>61.98</v>
      </c>
      <c r="F9" s="56" t="s">
        <v>12</v>
      </c>
      <c r="G9" s="57" t="s">
        <v>13</v>
      </c>
      <c r="H9" s="58" t="s">
        <v>14</v>
      </c>
      <c r="I9" s="59" t="s">
        <v>15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51.0" customHeight="1">
      <c r="A10" s="7">
        <v>10.0</v>
      </c>
      <c r="B10" s="7" t="s">
        <v>35</v>
      </c>
      <c r="C10" s="7" t="s">
        <v>11</v>
      </c>
      <c r="D10" s="54"/>
      <c r="E10" s="55">
        <v>61.98</v>
      </c>
      <c r="F10" s="56" t="s">
        <v>12</v>
      </c>
      <c r="G10" s="57" t="s">
        <v>13</v>
      </c>
      <c r="H10" s="58" t="s">
        <v>14</v>
      </c>
      <c r="I10" s="59" t="s">
        <v>15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51.0" customHeight="1">
      <c r="A11" s="7">
        <v>11.0</v>
      </c>
      <c r="B11" s="7" t="s">
        <v>35</v>
      </c>
      <c r="C11" s="7" t="s">
        <v>11</v>
      </c>
      <c r="D11" s="54"/>
      <c r="E11" s="55">
        <v>61.98</v>
      </c>
      <c r="F11" s="56" t="s">
        <v>12</v>
      </c>
      <c r="G11" s="57" t="s">
        <v>13</v>
      </c>
      <c r="H11" s="58" t="s">
        <v>14</v>
      </c>
      <c r="I11" s="59" t="s">
        <v>15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51.0" customHeight="1">
      <c r="A12" s="7">
        <v>12.0</v>
      </c>
      <c r="B12" s="7" t="s">
        <v>35</v>
      </c>
      <c r="C12" s="7" t="s">
        <v>11</v>
      </c>
      <c r="D12" s="54"/>
      <c r="E12" s="55">
        <v>61.98</v>
      </c>
      <c r="F12" s="56" t="s">
        <v>12</v>
      </c>
      <c r="G12" s="57" t="s">
        <v>13</v>
      </c>
      <c r="H12" s="58" t="s">
        <v>14</v>
      </c>
      <c r="I12" s="59" t="s">
        <v>15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51.0" customHeight="1">
      <c r="A13" s="7">
        <v>13.0</v>
      </c>
      <c r="B13" s="7" t="s">
        <v>35</v>
      </c>
      <c r="C13" s="7" t="s">
        <v>11</v>
      </c>
      <c r="D13" s="54"/>
      <c r="E13" s="60">
        <v>123.94</v>
      </c>
      <c r="F13" s="56" t="s">
        <v>12</v>
      </c>
      <c r="G13" s="57" t="s">
        <v>13</v>
      </c>
      <c r="H13" s="58" t="s">
        <v>14</v>
      </c>
      <c r="I13" s="59" t="s">
        <v>15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51.0" customHeight="1">
      <c r="A14" s="7">
        <v>14.0</v>
      </c>
      <c r="B14" s="7" t="s">
        <v>35</v>
      </c>
      <c r="C14" s="7" t="s">
        <v>11</v>
      </c>
      <c r="D14" s="54"/>
      <c r="E14" s="55">
        <v>61.98</v>
      </c>
      <c r="F14" s="56" t="s">
        <v>12</v>
      </c>
      <c r="G14" s="57" t="s">
        <v>13</v>
      </c>
      <c r="H14" s="58" t="s">
        <v>14</v>
      </c>
      <c r="I14" s="59" t="s">
        <v>15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51.0" customHeight="1">
      <c r="A15" s="7">
        <v>15.0</v>
      </c>
      <c r="B15" s="7" t="s">
        <v>35</v>
      </c>
      <c r="C15" s="7" t="s">
        <v>11</v>
      </c>
      <c r="D15" s="54"/>
      <c r="E15" s="55">
        <v>61.98</v>
      </c>
      <c r="F15" s="56" t="s">
        <v>12</v>
      </c>
      <c r="G15" s="57" t="s">
        <v>13</v>
      </c>
      <c r="H15" s="58" t="s">
        <v>14</v>
      </c>
      <c r="I15" s="59" t="s">
        <v>15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51.0" customHeight="1">
      <c r="A16" s="7">
        <v>16.0</v>
      </c>
      <c r="B16" s="7" t="s">
        <v>35</v>
      </c>
      <c r="C16" s="7" t="s">
        <v>11</v>
      </c>
      <c r="D16" s="54"/>
      <c r="E16" s="55">
        <v>61.98</v>
      </c>
      <c r="F16" s="56" t="s">
        <v>12</v>
      </c>
      <c r="G16" s="57" t="s">
        <v>13</v>
      </c>
      <c r="H16" s="58" t="s">
        <v>14</v>
      </c>
      <c r="I16" s="59" t="s">
        <v>15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51.0" customHeight="1">
      <c r="A17" s="7">
        <v>18.0</v>
      </c>
      <c r="B17" s="7" t="s">
        <v>35</v>
      </c>
      <c r="C17" s="7" t="s">
        <v>11</v>
      </c>
      <c r="D17" s="54"/>
      <c r="E17" s="55">
        <v>61.98</v>
      </c>
      <c r="F17" s="56" t="s">
        <v>12</v>
      </c>
      <c r="G17" s="57" t="s">
        <v>13</v>
      </c>
      <c r="H17" s="58" t="s">
        <v>14</v>
      </c>
      <c r="I17" s="59" t="s">
        <v>15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51.0" customHeight="1">
      <c r="A18" s="7">
        <v>19.0</v>
      </c>
      <c r="B18" s="7" t="s">
        <v>35</v>
      </c>
      <c r="C18" s="7" t="s">
        <v>11</v>
      </c>
      <c r="D18" s="54"/>
      <c r="E18" s="55">
        <v>61.98</v>
      </c>
      <c r="F18" s="56" t="s">
        <v>12</v>
      </c>
      <c r="G18" s="57" t="s">
        <v>13</v>
      </c>
      <c r="H18" s="58" t="s">
        <v>14</v>
      </c>
      <c r="I18" s="59" t="s">
        <v>15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51.0" customHeight="1">
      <c r="A19" s="7">
        <v>20.0</v>
      </c>
      <c r="B19" s="7" t="s">
        <v>35</v>
      </c>
      <c r="C19" s="7" t="s">
        <v>11</v>
      </c>
      <c r="D19" s="54"/>
      <c r="E19" s="55">
        <v>61.98</v>
      </c>
      <c r="F19" s="56" t="s">
        <v>12</v>
      </c>
      <c r="G19" s="57" t="s">
        <v>13</v>
      </c>
      <c r="H19" s="58" t="s">
        <v>14</v>
      </c>
      <c r="I19" s="59" t="s">
        <v>15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51.0" customHeight="1">
      <c r="A20" s="7">
        <v>21.0</v>
      </c>
      <c r="B20" s="7" t="s">
        <v>35</v>
      </c>
      <c r="C20" s="7" t="s">
        <v>11</v>
      </c>
      <c r="D20" s="54"/>
      <c r="E20" s="55">
        <v>61.98</v>
      </c>
      <c r="F20" s="56" t="s">
        <v>12</v>
      </c>
      <c r="G20" s="57" t="s">
        <v>13</v>
      </c>
      <c r="H20" s="58" t="s">
        <v>14</v>
      </c>
      <c r="I20" s="59" t="s">
        <v>15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1.0" customHeight="1">
      <c r="A21" s="7">
        <v>22.0</v>
      </c>
      <c r="B21" s="7" t="s">
        <v>35</v>
      </c>
      <c r="C21" s="7" t="s">
        <v>11</v>
      </c>
      <c r="D21" s="54"/>
      <c r="E21" s="55">
        <v>61.98</v>
      </c>
      <c r="F21" s="56" t="s">
        <v>12</v>
      </c>
      <c r="G21" s="57" t="s">
        <v>13</v>
      </c>
      <c r="H21" s="58" t="s">
        <v>14</v>
      </c>
      <c r="I21" s="59" t="s">
        <v>15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51.0" customHeight="1">
      <c r="A22" s="7">
        <v>23.0</v>
      </c>
      <c r="B22" s="7" t="s">
        <v>35</v>
      </c>
      <c r="C22" s="7" t="s">
        <v>11</v>
      </c>
      <c r="D22" s="54"/>
      <c r="E22" s="55">
        <v>61.98</v>
      </c>
      <c r="F22" s="56" t="s">
        <v>12</v>
      </c>
      <c r="G22" s="57" t="s">
        <v>13</v>
      </c>
      <c r="H22" s="58" t="s">
        <v>14</v>
      </c>
      <c r="I22" s="59" t="s">
        <v>15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51.0" customHeight="1">
      <c r="A23" s="7">
        <v>25.0</v>
      </c>
      <c r="B23" s="7" t="s">
        <v>35</v>
      </c>
      <c r="C23" s="7" t="s">
        <v>11</v>
      </c>
      <c r="D23" s="54"/>
      <c r="E23" s="55">
        <v>61.98</v>
      </c>
      <c r="F23" s="56" t="s">
        <v>12</v>
      </c>
      <c r="G23" s="57" t="s">
        <v>13</v>
      </c>
      <c r="H23" s="58" t="s">
        <v>14</v>
      </c>
      <c r="I23" s="59" t="s">
        <v>15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51.0" customHeight="1">
      <c r="A24" s="7">
        <v>26.0</v>
      </c>
      <c r="B24" s="7" t="s">
        <v>35</v>
      </c>
      <c r="C24" s="7" t="s">
        <v>11</v>
      </c>
      <c r="D24" s="54"/>
      <c r="E24" s="55">
        <v>61.98</v>
      </c>
      <c r="F24" s="56" t="s">
        <v>12</v>
      </c>
      <c r="G24" s="57" t="s">
        <v>13</v>
      </c>
      <c r="H24" s="58" t="s">
        <v>14</v>
      </c>
      <c r="I24" s="59" t="s">
        <v>15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51.0" customHeight="1">
      <c r="A25" s="7">
        <v>27.0</v>
      </c>
      <c r="B25" s="7" t="s">
        <v>35</v>
      </c>
      <c r="C25" s="7" t="s">
        <v>11</v>
      </c>
      <c r="D25" s="54"/>
      <c r="E25" s="55">
        <v>61.98</v>
      </c>
      <c r="F25" s="56" t="s">
        <v>12</v>
      </c>
      <c r="G25" s="57" t="s">
        <v>13</v>
      </c>
      <c r="H25" s="58" t="s">
        <v>14</v>
      </c>
      <c r="I25" s="59" t="s">
        <v>15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51.0" customHeight="1">
      <c r="A26" s="7">
        <v>28.0</v>
      </c>
      <c r="B26" s="7" t="s">
        <v>35</v>
      </c>
      <c r="C26" s="7" t="s">
        <v>11</v>
      </c>
      <c r="D26" s="54"/>
      <c r="E26" s="55">
        <v>61.98</v>
      </c>
      <c r="F26" s="56" t="s">
        <v>12</v>
      </c>
      <c r="G26" s="57" t="s">
        <v>13</v>
      </c>
      <c r="H26" s="58" t="s">
        <v>14</v>
      </c>
      <c r="I26" s="59" t="s">
        <v>15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51.0" customHeight="1">
      <c r="A27" s="7">
        <v>29.0</v>
      </c>
      <c r="B27" s="7" t="s">
        <v>35</v>
      </c>
      <c r="C27" s="7" t="s">
        <v>11</v>
      </c>
      <c r="D27" s="61">
        <v>2.0</v>
      </c>
      <c r="E27" s="60">
        <v>67.14</v>
      </c>
      <c r="F27" s="56" t="s">
        <v>12</v>
      </c>
      <c r="G27" s="57" t="s">
        <v>13</v>
      </c>
      <c r="H27" s="58" t="s">
        <v>14</v>
      </c>
      <c r="I27" s="59" t="s">
        <v>15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51.0" customHeight="1">
      <c r="A28" s="7">
        <v>30.0</v>
      </c>
      <c r="B28" s="7" t="s">
        <v>35</v>
      </c>
      <c r="C28" s="7" t="s">
        <v>11</v>
      </c>
      <c r="D28" s="54"/>
      <c r="E28" s="60">
        <v>67.14</v>
      </c>
      <c r="F28" s="56" t="s">
        <v>12</v>
      </c>
      <c r="G28" s="57" t="s">
        <v>13</v>
      </c>
      <c r="H28" s="58" t="s">
        <v>14</v>
      </c>
      <c r="I28" s="59" t="s">
        <v>15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51.0" customHeight="1">
      <c r="A29" s="7">
        <v>31.0</v>
      </c>
      <c r="B29" s="7" t="s">
        <v>35</v>
      </c>
      <c r="C29" s="7" t="s">
        <v>11</v>
      </c>
      <c r="D29" s="54"/>
      <c r="E29" s="60">
        <v>67.14</v>
      </c>
      <c r="F29" s="56" t="s">
        <v>12</v>
      </c>
      <c r="G29" s="57" t="s">
        <v>13</v>
      </c>
      <c r="H29" s="58" t="s">
        <v>14</v>
      </c>
      <c r="I29" s="59" t="s">
        <v>15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51.0" customHeight="1">
      <c r="A30" s="7">
        <v>32.0</v>
      </c>
      <c r="B30" s="7" t="s">
        <v>35</v>
      </c>
      <c r="C30" s="7" t="s">
        <v>11</v>
      </c>
      <c r="D30" s="54"/>
      <c r="E30" s="60">
        <v>67.14</v>
      </c>
      <c r="F30" s="56" t="s">
        <v>12</v>
      </c>
      <c r="G30" s="57" t="s">
        <v>13</v>
      </c>
      <c r="H30" s="58" t="s">
        <v>14</v>
      </c>
      <c r="I30" s="59" t="s">
        <v>15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51.0" customHeight="1">
      <c r="A31" s="7">
        <v>33.0</v>
      </c>
      <c r="B31" s="7" t="s">
        <v>35</v>
      </c>
      <c r="C31" s="7" t="s">
        <v>11</v>
      </c>
      <c r="D31" s="54"/>
      <c r="E31" s="60">
        <v>67.14</v>
      </c>
      <c r="F31" s="56" t="s">
        <v>12</v>
      </c>
      <c r="G31" s="57" t="s">
        <v>13</v>
      </c>
      <c r="H31" s="58" t="s">
        <v>14</v>
      </c>
      <c r="I31" s="59" t="s">
        <v>15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51.0" customHeight="1">
      <c r="A32" s="7">
        <v>34.0</v>
      </c>
      <c r="B32" s="7" t="s">
        <v>35</v>
      </c>
      <c r="C32" s="7" t="s">
        <v>11</v>
      </c>
      <c r="D32" s="54"/>
      <c r="E32" s="60">
        <v>67.14</v>
      </c>
      <c r="F32" s="56" t="s">
        <v>12</v>
      </c>
      <c r="G32" s="57" t="s">
        <v>13</v>
      </c>
      <c r="H32" s="58" t="s">
        <v>14</v>
      </c>
      <c r="I32" s="59" t="s">
        <v>15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51.0" customHeight="1">
      <c r="A33" s="7">
        <v>35.0</v>
      </c>
      <c r="B33" s="7" t="s">
        <v>35</v>
      </c>
      <c r="C33" s="7" t="s">
        <v>11</v>
      </c>
      <c r="D33" s="54"/>
      <c r="E33" s="60">
        <v>106.84</v>
      </c>
      <c r="F33" s="56" t="s">
        <v>12</v>
      </c>
      <c r="G33" s="57" t="s">
        <v>13</v>
      </c>
      <c r="H33" s="58" t="s">
        <v>14</v>
      </c>
      <c r="I33" s="59" t="s">
        <v>15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51.0" customHeight="1">
      <c r="A34" s="7">
        <v>36.0</v>
      </c>
      <c r="B34" s="7" t="s">
        <v>35</v>
      </c>
      <c r="C34" s="7" t="s">
        <v>11</v>
      </c>
      <c r="D34" s="61"/>
      <c r="E34" s="62">
        <v>33.57</v>
      </c>
      <c r="F34" s="56" t="s">
        <v>12</v>
      </c>
      <c r="G34" s="57" t="s">
        <v>13</v>
      </c>
      <c r="H34" s="58" t="s">
        <v>14</v>
      </c>
      <c r="I34" s="59" t="s">
        <v>15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51.0" customHeight="1">
      <c r="A35" s="7">
        <v>37.0</v>
      </c>
      <c r="B35" s="7" t="s">
        <v>35</v>
      </c>
      <c r="C35" s="7" t="s">
        <v>11</v>
      </c>
      <c r="D35" s="61"/>
      <c r="E35" s="60">
        <v>67.14</v>
      </c>
      <c r="F35" s="56" t="s">
        <v>12</v>
      </c>
      <c r="G35" s="57" t="s">
        <v>13</v>
      </c>
      <c r="H35" s="58" t="s">
        <v>14</v>
      </c>
      <c r="I35" s="59" t="s">
        <v>15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51.0" customHeight="1">
      <c r="A36" s="7">
        <v>38.0</v>
      </c>
      <c r="B36" s="7" t="s">
        <v>35</v>
      </c>
      <c r="C36" s="7" t="s">
        <v>11</v>
      </c>
      <c r="D36" s="54"/>
      <c r="E36" s="60">
        <v>67.14</v>
      </c>
      <c r="F36" s="56" t="s">
        <v>12</v>
      </c>
      <c r="G36" s="57" t="s">
        <v>13</v>
      </c>
      <c r="H36" s="58" t="s">
        <v>14</v>
      </c>
      <c r="I36" s="59" t="s">
        <v>15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51.0" customHeight="1">
      <c r="A37" s="7">
        <v>39.0</v>
      </c>
      <c r="B37" s="7" t="s">
        <v>35</v>
      </c>
      <c r="C37" s="7" t="s">
        <v>11</v>
      </c>
      <c r="D37" s="54"/>
      <c r="E37" s="60">
        <v>43.89</v>
      </c>
      <c r="F37" s="56" t="s">
        <v>12</v>
      </c>
      <c r="G37" s="57" t="s">
        <v>13</v>
      </c>
      <c r="H37" s="58" t="s">
        <v>14</v>
      </c>
      <c r="I37" s="59" t="s">
        <v>15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51.0" customHeight="1">
      <c r="A38" s="7">
        <v>40.0</v>
      </c>
      <c r="B38" s="7" t="s">
        <v>35</v>
      </c>
      <c r="C38" s="7" t="s">
        <v>11</v>
      </c>
      <c r="D38" s="54"/>
      <c r="E38" s="60">
        <v>67.14</v>
      </c>
      <c r="F38" s="56" t="s">
        <v>12</v>
      </c>
      <c r="G38" s="57" t="s">
        <v>13</v>
      </c>
      <c r="H38" s="58" t="s">
        <v>14</v>
      </c>
      <c r="I38" s="59" t="s">
        <v>15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51.0" customHeight="1">
      <c r="A39" s="7">
        <v>41.0</v>
      </c>
      <c r="B39" s="7" t="s">
        <v>35</v>
      </c>
      <c r="C39" s="7" t="s">
        <v>11</v>
      </c>
      <c r="D39" s="61"/>
      <c r="E39" s="60">
        <v>67.14</v>
      </c>
      <c r="F39" s="56" t="s">
        <v>12</v>
      </c>
      <c r="G39" s="57" t="s">
        <v>13</v>
      </c>
      <c r="H39" s="58" t="s">
        <v>14</v>
      </c>
      <c r="I39" s="59" t="s">
        <v>15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51.0" customHeight="1">
      <c r="A40" s="7">
        <v>42.0</v>
      </c>
      <c r="B40" s="7" t="s">
        <v>35</v>
      </c>
      <c r="C40" s="7" t="s">
        <v>11</v>
      </c>
      <c r="D40" s="63"/>
      <c r="E40" s="60">
        <v>203.34</v>
      </c>
      <c r="F40" s="56" t="s">
        <v>12</v>
      </c>
      <c r="G40" s="57" t="s">
        <v>13</v>
      </c>
      <c r="H40" s="58" t="s">
        <v>14</v>
      </c>
      <c r="I40" s="59" t="s">
        <v>15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51.0" customHeight="1">
      <c r="A41" s="7">
        <v>43.0</v>
      </c>
      <c r="B41" s="7" t="s">
        <v>35</v>
      </c>
      <c r="C41" s="7" t="s">
        <v>11</v>
      </c>
      <c r="D41" s="54"/>
      <c r="E41" s="60">
        <v>67.14</v>
      </c>
      <c r="F41" s="56" t="s">
        <v>12</v>
      </c>
      <c r="G41" s="57" t="s">
        <v>13</v>
      </c>
      <c r="H41" s="58" t="s">
        <v>14</v>
      </c>
      <c r="I41" s="59" t="s">
        <v>15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51.0" customHeight="1">
      <c r="A42" s="7">
        <v>44.0</v>
      </c>
      <c r="B42" s="7" t="s">
        <v>35</v>
      </c>
      <c r="C42" s="7" t="s">
        <v>11</v>
      </c>
      <c r="D42" s="54"/>
      <c r="E42" s="60">
        <v>67.14</v>
      </c>
      <c r="F42" s="56" t="s">
        <v>12</v>
      </c>
      <c r="G42" s="57" t="s">
        <v>13</v>
      </c>
      <c r="H42" s="58" t="s">
        <v>14</v>
      </c>
      <c r="I42" s="59" t="s">
        <v>15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51.0" customHeight="1">
      <c r="A43" s="7">
        <v>45.0</v>
      </c>
      <c r="B43" s="7" t="s">
        <v>35</v>
      </c>
      <c r="C43" s="7" t="s">
        <v>11</v>
      </c>
      <c r="D43" s="54"/>
      <c r="E43" s="60">
        <v>59.39</v>
      </c>
      <c r="F43" s="56" t="s">
        <v>12</v>
      </c>
      <c r="G43" s="57" t="s">
        <v>13</v>
      </c>
      <c r="H43" s="58" t="s">
        <v>14</v>
      </c>
      <c r="I43" s="59" t="s">
        <v>15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51.0" customHeight="1">
      <c r="A44" s="7">
        <v>46.0</v>
      </c>
      <c r="B44" s="7" t="s">
        <v>35</v>
      </c>
      <c r="C44" s="7" t="s">
        <v>11</v>
      </c>
      <c r="D44" s="54"/>
      <c r="E44" s="60">
        <v>67.14</v>
      </c>
      <c r="F44" s="56" t="s">
        <v>12</v>
      </c>
      <c r="G44" s="57" t="s">
        <v>13</v>
      </c>
      <c r="H44" s="58" t="s">
        <v>14</v>
      </c>
      <c r="I44" s="59" t="s">
        <v>15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51.0" customHeight="1">
      <c r="A45" s="7">
        <v>47.0</v>
      </c>
      <c r="B45" s="7" t="s">
        <v>35</v>
      </c>
      <c r="C45" s="7" t="s">
        <v>11</v>
      </c>
      <c r="D45" s="54"/>
      <c r="E45" s="60">
        <v>67.14</v>
      </c>
      <c r="F45" s="56" t="s">
        <v>12</v>
      </c>
      <c r="G45" s="57" t="s">
        <v>13</v>
      </c>
      <c r="H45" s="58" t="s">
        <v>14</v>
      </c>
      <c r="I45" s="59" t="s">
        <v>15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51.0" customHeight="1">
      <c r="A46" s="7">
        <v>48.0</v>
      </c>
      <c r="B46" s="7" t="s">
        <v>35</v>
      </c>
      <c r="C46" s="7" t="s">
        <v>11</v>
      </c>
      <c r="D46" s="54"/>
      <c r="E46" s="60">
        <v>67.14</v>
      </c>
      <c r="F46" s="56" t="s">
        <v>12</v>
      </c>
      <c r="G46" s="57" t="s">
        <v>13</v>
      </c>
      <c r="H46" s="58" t="s">
        <v>14</v>
      </c>
      <c r="I46" s="59" t="s">
        <v>15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51.0" customHeight="1">
      <c r="A47" s="7">
        <v>49.0</v>
      </c>
      <c r="B47" s="7" t="s">
        <v>35</v>
      </c>
      <c r="C47" s="7" t="s">
        <v>11</v>
      </c>
      <c r="D47" s="54"/>
      <c r="E47" s="60">
        <v>67.14</v>
      </c>
      <c r="F47" s="56" t="s">
        <v>12</v>
      </c>
      <c r="G47" s="57" t="s">
        <v>13</v>
      </c>
      <c r="H47" s="58" t="s">
        <v>14</v>
      </c>
      <c r="I47" s="59" t="s">
        <v>15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51.0" customHeight="1">
      <c r="A48" s="7">
        <v>50.0</v>
      </c>
      <c r="B48" s="7" t="s">
        <v>35</v>
      </c>
      <c r="C48" s="7" t="s">
        <v>11</v>
      </c>
      <c r="D48" s="54"/>
      <c r="E48" s="60">
        <v>67.14</v>
      </c>
      <c r="F48" s="56" t="s">
        <v>12</v>
      </c>
      <c r="G48" s="57" t="s">
        <v>13</v>
      </c>
      <c r="H48" s="58" t="s">
        <v>14</v>
      </c>
      <c r="I48" s="59" t="s">
        <v>15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51.0" customHeight="1">
      <c r="A49" s="7">
        <v>51.0</v>
      </c>
      <c r="B49" s="7" t="s">
        <v>35</v>
      </c>
      <c r="C49" s="7" t="s">
        <v>11</v>
      </c>
      <c r="D49" s="54"/>
      <c r="E49" s="60">
        <v>67.14</v>
      </c>
      <c r="F49" s="56" t="s">
        <v>12</v>
      </c>
      <c r="G49" s="57" t="s">
        <v>13</v>
      </c>
      <c r="H49" s="58" t="s">
        <v>14</v>
      </c>
      <c r="I49" s="59" t="s">
        <v>15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51.0" customHeight="1">
      <c r="A50" s="7">
        <v>52.0</v>
      </c>
      <c r="B50" s="7" t="s">
        <v>35</v>
      </c>
      <c r="C50" s="7" t="s">
        <v>11</v>
      </c>
      <c r="D50" s="64"/>
      <c r="E50" s="60">
        <v>118.78</v>
      </c>
      <c r="F50" s="56" t="s">
        <v>12</v>
      </c>
      <c r="G50" s="57" t="s">
        <v>13</v>
      </c>
      <c r="H50" s="58" t="s">
        <v>14</v>
      </c>
      <c r="I50" s="59" t="s">
        <v>15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51.0" customHeight="1">
      <c r="A51" s="7">
        <v>53.0</v>
      </c>
      <c r="B51" s="7" t="s">
        <v>35</v>
      </c>
      <c r="C51" s="7" t="s">
        <v>11</v>
      </c>
      <c r="D51" s="64" t="s">
        <v>36</v>
      </c>
      <c r="E51" s="65">
        <v>346.33</v>
      </c>
      <c r="F51" s="66" t="s">
        <v>37</v>
      </c>
      <c r="G51" s="57" t="s">
        <v>13</v>
      </c>
      <c r="H51" s="58" t="s">
        <v>38</v>
      </c>
      <c r="I51" s="59" t="s">
        <v>15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51.0" customHeight="1">
      <c r="A52" s="7">
        <v>54.0</v>
      </c>
      <c r="B52" s="7" t="s">
        <v>35</v>
      </c>
      <c r="C52" s="7" t="s">
        <v>11</v>
      </c>
      <c r="D52" s="67"/>
      <c r="E52" s="65">
        <v>177.8</v>
      </c>
      <c r="F52" s="66" t="s">
        <v>37</v>
      </c>
      <c r="G52" s="57" t="s">
        <v>13</v>
      </c>
      <c r="H52" s="58" t="s">
        <v>38</v>
      </c>
      <c r="I52" s="59" t="s">
        <v>15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51.0" customHeight="1">
      <c r="A53" s="7">
        <v>55.0</v>
      </c>
      <c r="B53" s="7" t="s">
        <v>35</v>
      </c>
      <c r="C53" s="7" t="s">
        <v>11</v>
      </c>
      <c r="D53" s="54"/>
      <c r="E53" s="65">
        <v>351.8</v>
      </c>
      <c r="F53" s="66" t="s">
        <v>37</v>
      </c>
      <c r="G53" s="57" t="s">
        <v>13</v>
      </c>
      <c r="H53" s="58" t="s">
        <v>38</v>
      </c>
      <c r="I53" s="59" t="s">
        <v>15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51.0" customHeight="1">
      <c r="A54" s="7">
        <v>56.0</v>
      </c>
      <c r="B54" s="7" t="s">
        <v>35</v>
      </c>
      <c r="C54" s="7" t="s">
        <v>11</v>
      </c>
      <c r="D54" s="67"/>
      <c r="E54" s="65">
        <v>212.85</v>
      </c>
      <c r="F54" s="66" t="s">
        <v>37</v>
      </c>
      <c r="G54" s="57" t="s">
        <v>13</v>
      </c>
      <c r="H54" s="58" t="s">
        <v>38</v>
      </c>
      <c r="I54" s="59" t="s">
        <v>15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51.0" customHeight="1">
      <c r="A55" s="7">
        <v>57.0</v>
      </c>
      <c r="B55" s="7" t="s">
        <v>35</v>
      </c>
      <c r="C55" s="7" t="s">
        <v>11</v>
      </c>
      <c r="D55" s="67"/>
      <c r="E55" s="68">
        <v>168.2</v>
      </c>
      <c r="F55" s="66" t="s">
        <v>37</v>
      </c>
      <c r="G55" s="57" t="s">
        <v>13</v>
      </c>
      <c r="H55" s="58" t="s">
        <v>38</v>
      </c>
      <c r="I55" s="59" t="s">
        <v>15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51.0" customHeight="1">
      <c r="A56" s="7">
        <v>58.0</v>
      </c>
      <c r="B56" s="7" t="s">
        <v>35</v>
      </c>
      <c r="C56" s="7" t="s">
        <v>11</v>
      </c>
      <c r="D56" s="67"/>
      <c r="E56" s="65">
        <v>714.6</v>
      </c>
      <c r="F56" s="66" t="s">
        <v>37</v>
      </c>
      <c r="G56" s="57" t="s">
        <v>13</v>
      </c>
      <c r="H56" s="58" t="s">
        <v>38</v>
      </c>
      <c r="I56" s="59" t="s">
        <v>15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51.0" customHeight="1">
      <c r="A57" s="7">
        <v>59.0</v>
      </c>
      <c r="B57" s="7" t="s">
        <v>35</v>
      </c>
      <c r="C57" s="7" t="s">
        <v>11</v>
      </c>
      <c r="D57" s="54"/>
      <c r="E57" s="65">
        <v>96.6</v>
      </c>
      <c r="F57" s="66" t="s">
        <v>37</v>
      </c>
      <c r="G57" s="57" t="s">
        <v>13</v>
      </c>
      <c r="H57" s="58" t="s">
        <v>38</v>
      </c>
      <c r="I57" s="59" t="s">
        <v>15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51.0" customHeight="1">
      <c r="A58" s="7">
        <v>60.0</v>
      </c>
      <c r="B58" s="7" t="s">
        <v>35</v>
      </c>
      <c r="C58" s="7" t="s">
        <v>11</v>
      </c>
      <c r="D58" s="54"/>
      <c r="E58" s="65">
        <v>396.7</v>
      </c>
      <c r="F58" s="66" t="s">
        <v>37</v>
      </c>
      <c r="G58" s="57" t="s">
        <v>13</v>
      </c>
      <c r="H58" s="58" t="s">
        <v>38</v>
      </c>
      <c r="I58" s="59" t="s">
        <v>15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51.0" customHeight="1">
      <c r="A59" s="7">
        <v>76.0</v>
      </c>
      <c r="B59" s="7" t="s">
        <v>35</v>
      </c>
      <c r="C59" s="7" t="s">
        <v>11</v>
      </c>
      <c r="D59" s="54"/>
      <c r="E59" s="68">
        <v>2080.85</v>
      </c>
      <c r="F59" s="66" t="s">
        <v>37</v>
      </c>
      <c r="G59" s="57" t="s">
        <v>13</v>
      </c>
      <c r="H59" s="58" t="s">
        <v>38</v>
      </c>
      <c r="I59" s="59" t="s">
        <v>15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51.0" customHeight="1">
      <c r="A60" s="7">
        <v>77.0</v>
      </c>
      <c r="B60" s="7" t="s">
        <v>35</v>
      </c>
      <c r="C60" s="7" t="s">
        <v>11</v>
      </c>
      <c r="D60" s="54"/>
      <c r="E60" s="69"/>
      <c r="F60" s="66" t="s">
        <v>37</v>
      </c>
      <c r="G60" s="57" t="s">
        <v>13</v>
      </c>
      <c r="H60" s="58" t="s">
        <v>38</v>
      </c>
      <c r="I60" s="59" t="s">
        <v>15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51.0" customHeight="1">
      <c r="A61" s="7">
        <v>78.0</v>
      </c>
      <c r="B61" s="7" t="s">
        <v>35</v>
      </c>
      <c r="C61" s="7" t="s">
        <v>11</v>
      </c>
      <c r="D61" s="70"/>
      <c r="E61" s="71"/>
      <c r="F61" s="66" t="s">
        <v>37</v>
      </c>
      <c r="G61" s="57" t="s">
        <v>13</v>
      </c>
      <c r="H61" s="58" t="s">
        <v>38</v>
      </c>
      <c r="I61" s="59" t="s">
        <v>15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51.0" customHeight="1">
      <c r="A62" s="7">
        <v>79.0</v>
      </c>
      <c r="B62" s="7" t="s">
        <v>35</v>
      </c>
      <c r="C62" s="7" t="s">
        <v>11</v>
      </c>
      <c r="D62" s="67"/>
      <c r="E62" s="69"/>
      <c r="F62" s="66" t="s">
        <v>37</v>
      </c>
      <c r="G62" s="57" t="s">
        <v>13</v>
      </c>
      <c r="H62" s="58" t="s">
        <v>38</v>
      </c>
      <c r="I62" s="59" t="s">
        <v>15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51.0" customHeight="1">
      <c r="A63" s="7">
        <v>80.0</v>
      </c>
      <c r="B63" s="7" t="s">
        <v>35</v>
      </c>
      <c r="C63" s="7" t="s">
        <v>11</v>
      </c>
      <c r="D63" s="67"/>
      <c r="E63" s="72"/>
      <c r="F63" s="66" t="s">
        <v>37</v>
      </c>
      <c r="G63" s="57" t="s">
        <v>13</v>
      </c>
      <c r="H63" s="58" t="s">
        <v>38</v>
      </c>
      <c r="I63" s="59" t="s">
        <v>15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51.0" customHeight="1">
      <c r="A64" s="7">
        <v>81.0</v>
      </c>
      <c r="B64" s="7" t="s">
        <v>35</v>
      </c>
      <c r="C64" s="7" t="s">
        <v>11</v>
      </c>
      <c r="D64" s="54"/>
      <c r="E64" s="69"/>
      <c r="F64" s="66" t="s">
        <v>37</v>
      </c>
      <c r="G64" s="57" t="s">
        <v>13</v>
      </c>
      <c r="H64" s="58" t="s">
        <v>38</v>
      </c>
      <c r="I64" s="59" t="s">
        <v>15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51.0" customHeight="1">
      <c r="A65" s="7">
        <v>82.0</v>
      </c>
      <c r="B65" s="7" t="s">
        <v>35</v>
      </c>
      <c r="C65" s="7" t="s">
        <v>11</v>
      </c>
      <c r="D65" s="54"/>
      <c r="E65" s="69"/>
      <c r="F65" s="66" t="s">
        <v>37</v>
      </c>
      <c r="G65" s="57" t="s">
        <v>13</v>
      </c>
      <c r="H65" s="58" t="s">
        <v>38</v>
      </c>
      <c r="I65" s="59" t="s">
        <v>15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51.0" customHeight="1">
      <c r="A66" s="7">
        <v>83.0</v>
      </c>
      <c r="B66" s="7" t="s">
        <v>35</v>
      </c>
      <c r="C66" s="7" t="s">
        <v>11</v>
      </c>
      <c r="D66" s="54"/>
      <c r="E66" s="69"/>
      <c r="F66" s="66" t="s">
        <v>37</v>
      </c>
      <c r="G66" s="57" t="s">
        <v>13</v>
      </c>
      <c r="H66" s="58" t="s">
        <v>38</v>
      </c>
      <c r="I66" s="59" t="s">
        <v>15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51.0" customHeight="1">
      <c r="A67" s="7">
        <v>84.0</v>
      </c>
      <c r="B67" s="7" t="s">
        <v>35</v>
      </c>
      <c r="C67" s="7" t="s">
        <v>11</v>
      </c>
      <c r="D67" s="54"/>
      <c r="E67" s="73"/>
      <c r="F67" s="66" t="s">
        <v>37</v>
      </c>
      <c r="G67" s="57" t="s">
        <v>13</v>
      </c>
      <c r="H67" s="58" t="s">
        <v>38</v>
      </c>
      <c r="I67" s="59" t="s">
        <v>15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51.0" customHeight="1">
      <c r="A68" s="7">
        <v>85.0</v>
      </c>
      <c r="B68" s="7" t="s">
        <v>35</v>
      </c>
      <c r="C68" s="7" t="s">
        <v>11</v>
      </c>
      <c r="D68" s="70"/>
      <c r="E68" s="74"/>
      <c r="F68" s="66" t="s">
        <v>37</v>
      </c>
      <c r="G68" s="57" t="s">
        <v>13</v>
      </c>
      <c r="H68" s="58"/>
      <c r="I68" s="59" t="s">
        <v>15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51.0" customHeight="1">
      <c r="A69" s="7">
        <v>86.0</v>
      </c>
      <c r="B69" s="7" t="s">
        <v>35</v>
      </c>
      <c r="C69" s="7" t="s">
        <v>11</v>
      </c>
      <c r="D69" s="61"/>
      <c r="E69" s="75"/>
      <c r="F69" s="66" t="s">
        <v>37</v>
      </c>
      <c r="G69" s="57" t="s">
        <v>13</v>
      </c>
      <c r="H69" s="58" t="s">
        <v>38</v>
      </c>
      <c r="I69" s="59" t="s">
        <v>15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51.0" customHeight="1">
      <c r="A70" s="7">
        <v>87.0</v>
      </c>
      <c r="B70" s="7" t="s">
        <v>35</v>
      </c>
      <c r="C70" s="7" t="s">
        <v>11</v>
      </c>
      <c r="D70" s="61"/>
      <c r="E70" s="75"/>
      <c r="F70" s="66" t="s">
        <v>37</v>
      </c>
      <c r="G70" s="57" t="s">
        <v>13</v>
      </c>
      <c r="H70" s="58" t="s">
        <v>38</v>
      </c>
      <c r="I70" s="59" t="s">
        <v>15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51.0" customHeight="1">
      <c r="A71" s="7">
        <v>88.0</v>
      </c>
      <c r="B71" s="7" t="s">
        <v>35</v>
      </c>
      <c r="C71" s="7" t="s">
        <v>11</v>
      </c>
      <c r="D71" s="54"/>
      <c r="E71" s="75"/>
      <c r="F71" s="66" t="s">
        <v>37</v>
      </c>
      <c r="G71" s="57" t="s">
        <v>13</v>
      </c>
      <c r="H71" s="58" t="s">
        <v>38</v>
      </c>
      <c r="I71" s="59" t="s">
        <v>15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51.0" customHeight="1">
      <c r="A72" s="7">
        <v>89.0</v>
      </c>
      <c r="B72" s="7" t="s">
        <v>35</v>
      </c>
      <c r="C72" s="7" t="s">
        <v>11</v>
      </c>
      <c r="D72" s="54"/>
      <c r="F72" s="66" t="s">
        <v>37</v>
      </c>
      <c r="G72" s="57" t="s">
        <v>13</v>
      </c>
      <c r="H72" s="58" t="s">
        <v>38</v>
      </c>
      <c r="I72" s="59" t="s">
        <v>15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51.0" customHeight="1">
      <c r="A73" s="7">
        <v>90.0</v>
      </c>
      <c r="B73" s="7" t="s">
        <v>35</v>
      </c>
      <c r="C73" s="7" t="s">
        <v>11</v>
      </c>
      <c r="D73" s="54"/>
      <c r="F73" s="66" t="s">
        <v>37</v>
      </c>
      <c r="G73" s="57" t="s">
        <v>13</v>
      </c>
      <c r="H73" s="58" t="s">
        <v>38</v>
      </c>
      <c r="I73" s="59" t="s">
        <v>15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51.0" customHeight="1">
      <c r="A74" s="7">
        <v>91.0</v>
      </c>
      <c r="B74" s="7" t="s">
        <v>35</v>
      </c>
      <c r="C74" s="7" t="s">
        <v>11</v>
      </c>
      <c r="D74" s="76"/>
      <c r="E74" s="77"/>
      <c r="F74" s="66" t="s">
        <v>37</v>
      </c>
      <c r="G74" s="57" t="s">
        <v>13</v>
      </c>
      <c r="H74" s="58" t="s">
        <v>38</v>
      </c>
      <c r="I74" s="59" t="s">
        <v>15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51.0" customHeight="1">
      <c r="A75" s="7">
        <v>92.0</v>
      </c>
      <c r="B75" s="7" t="s">
        <v>35</v>
      </c>
      <c r="C75" s="7" t="s">
        <v>11</v>
      </c>
      <c r="D75" s="76"/>
      <c r="E75" s="77"/>
      <c r="F75" s="66" t="s">
        <v>37</v>
      </c>
      <c r="G75" s="57" t="s">
        <v>13</v>
      </c>
      <c r="H75" s="58" t="s">
        <v>38</v>
      </c>
      <c r="I75" s="59" t="s">
        <v>15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51.0" customHeight="1">
      <c r="A76" s="7">
        <v>93.0</v>
      </c>
      <c r="B76" s="7" t="s">
        <v>35</v>
      </c>
      <c r="C76" s="7" t="s">
        <v>11</v>
      </c>
      <c r="D76" s="76"/>
      <c r="E76" s="78"/>
      <c r="F76" s="66" t="s">
        <v>37</v>
      </c>
      <c r="G76" s="57" t="s">
        <v>13</v>
      </c>
      <c r="H76" s="58" t="s">
        <v>38</v>
      </c>
      <c r="I76" s="59" t="s">
        <v>15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51.0" customHeight="1">
      <c r="A77" s="7">
        <v>94.0</v>
      </c>
      <c r="B77" s="7" t="s">
        <v>35</v>
      </c>
      <c r="C77" s="7" t="s">
        <v>11</v>
      </c>
      <c r="D77" s="76"/>
      <c r="E77" s="79"/>
      <c r="F77" s="66" t="s">
        <v>37</v>
      </c>
      <c r="G77" s="57" t="s">
        <v>13</v>
      </c>
      <c r="H77" s="58" t="s">
        <v>38</v>
      </c>
      <c r="I77" s="59" t="s">
        <v>15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51.0" customHeight="1">
      <c r="A78" s="7">
        <v>95.0</v>
      </c>
      <c r="B78" s="7" t="s">
        <v>35</v>
      </c>
      <c r="C78" s="7" t="s">
        <v>11</v>
      </c>
      <c r="D78" s="67"/>
      <c r="E78" s="80"/>
      <c r="F78" s="66" t="s">
        <v>37</v>
      </c>
      <c r="G78" s="57" t="s">
        <v>13</v>
      </c>
      <c r="H78" s="58" t="s">
        <v>38</v>
      </c>
      <c r="I78" s="59" t="s">
        <v>15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51.0" customHeight="1">
      <c r="A79" s="7">
        <v>96.0</v>
      </c>
      <c r="B79" s="7" t="s">
        <v>35</v>
      </c>
      <c r="C79" s="7" t="s">
        <v>11</v>
      </c>
      <c r="D79" s="54"/>
      <c r="E79" s="81"/>
      <c r="F79" s="66" t="s">
        <v>37</v>
      </c>
      <c r="G79" s="57" t="s">
        <v>13</v>
      </c>
      <c r="H79" s="58" t="s">
        <v>38</v>
      </c>
      <c r="I79" s="59" t="s">
        <v>15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51.0" customHeight="1">
      <c r="A80" s="7">
        <v>97.0</v>
      </c>
      <c r="B80" s="7" t="s">
        <v>35</v>
      </c>
      <c r="C80" s="7" t="s">
        <v>11</v>
      </c>
      <c r="D80" s="54"/>
      <c r="E80" s="82"/>
      <c r="F80" s="66" t="s">
        <v>37</v>
      </c>
      <c r="G80" s="57" t="s">
        <v>13</v>
      </c>
      <c r="H80" s="58" t="s">
        <v>38</v>
      </c>
      <c r="I80" s="59" t="s">
        <v>15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51.0" customHeight="1">
      <c r="A81" s="7">
        <v>98.0</v>
      </c>
      <c r="B81" s="7" t="s">
        <v>35</v>
      </c>
      <c r="C81" s="7" t="s">
        <v>11</v>
      </c>
      <c r="D81" s="54"/>
      <c r="E81" s="83"/>
      <c r="F81" s="66" t="s">
        <v>37</v>
      </c>
      <c r="G81" s="57" t="s">
        <v>13</v>
      </c>
      <c r="H81" s="58" t="s">
        <v>38</v>
      </c>
      <c r="I81" s="59" t="s">
        <v>15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51.0" customHeight="1">
      <c r="A82" s="7">
        <v>99.0</v>
      </c>
      <c r="B82" s="7" t="s">
        <v>35</v>
      </c>
      <c r="C82" s="7" t="s">
        <v>11</v>
      </c>
      <c r="D82" s="54"/>
      <c r="E82" s="83"/>
      <c r="F82" s="66" t="s">
        <v>37</v>
      </c>
      <c r="G82" s="57" t="s">
        <v>13</v>
      </c>
      <c r="H82" s="58" t="s">
        <v>38</v>
      </c>
      <c r="I82" s="59" t="s">
        <v>15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51.0" customHeight="1">
      <c r="A83" s="7">
        <v>100.0</v>
      </c>
      <c r="B83" s="7" t="s">
        <v>35</v>
      </c>
      <c r="C83" s="7" t="s">
        <v>11</v>
      </c>
      <c r="D83" s="84"/>
      <c r="E83" s="85"/>
      <c r="F83" s="86" t="s">
        <v>37</v>
      </c>
      <c r="G83" s="12" t="s">
        <v>13</v>
      </c>
      <c r="H83" s="87" t="s">
        <v>38</v>
      </c>
      <c r="I83" s="13" t="s">
        <v>15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51.0" customHeight="1">
      <c r="A84" s="7">
        <v>101.0</v>
      </c>
      <c r="B84" s="7" t="s">
        <v>35</v>
      </c>
      <c r="C84" s="7" t="s">
        <v>11</v>
      </c>
      <c r="D84" s="84"/>
      <c r="E84" s="69"/>
      <c r="F84" s="86" t="s">
        <v>37</v>
      </c>
      <c r="G84" s="12" t="s">
        <v>13</v>
      </c>
      <c r="H84" s="87" t="s">
        <v>38</v>
      </c>
      <c r="I84" s="13" t="s">
        <v>15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51.0" customHeight="1">
      <c r="A85" s="7">
        <v>102.0</v>
      </c>
      <c r="B85" s="7" t="s">
        <v>35</v>
      </c>
      <c r="C85" s="7" t="s">
        <v>11</v>
      </c>
      <c r="D85" s="84"/>
      <c r="E85" s="69"/>
      <c r="F85" s="86" t="s">
        <v>37</v>
      </c>
      <c r="G85" s="12" t="s">
        <v>13</v>
      </c>
      <c r="H85" s="87" t="s">
        <v>38</v>
      </c>
      <c r="I85" s="13" t="s">
        <v>15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51.0" customHeight="1">
      <c r="A86" s="7">
        <v>103.0</v>
      </c>
      <c r="B86" s="7" t="s">
        <v>35</v>
      </c>
      <c r="C86" s="7" t="s">
        <v>11</v>
      </c>
      <c r="D86" s="84"/>
      <c r="E86" s="69"/>
      <c r="F86" s="86" t="s">
        <v>37</v>
      </c>
      <c r="G86" s="12" t="s">
        <v>13</v>
      </c>
      <c r="H86" s="87" t="s">
        <v>38</v>
      </c>
      <c r="I86" s="13" t="s">
        <v>15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51.0" customHeight="1">
      <c r="A87" s="7">
        <v>104.0</v>
      </c>
      <c r="B87" s="7" t="s">
        <v>35</v>
      </c>
      <c r="C87" s="7" t="s">
        <v>11</v>
      </c>
      <c r="D87" s="84"/>
      <c r="E87" s="69"/>
      <c r="F87" s="86" t="s">
        <v>37</v>
      </c>
      <c r="G87" s="12" t="s">
        <v>13</v>
      </c>
      <c r="H87" s="87" t="s">
        <v>38</v>
      </c>
      <c r="I87" s="13" t="s">
        <v>15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51.0" customHeight="1">
      <c r="A88" s="7">
        <v>105.0</v>
      </c>
      <c r="B88" s="7" t="s">
        <v>35</v>
      </c>
      <c r="C88" s="7" t="s">
        <v>11</v>
      </c>
      <c r="D88" s="84"/>
      <c r="E88" s="69"/>
      <c r="F88" s="86" t="s">
        <v>37</v>
      </c>
      <c r="G88" s="12" t="s">
        <v>13</v>
      </c>
      <c r="H88" s="87" t="s">
        <v>38</v>
      </c>
      <c r="I88" s="13" t="s">
        <v>15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51.0" customHeight="1">
      <c r="A89" s="7">
        <v>106.0</v>
      </c>
      <c r="B89" s="7" t="s">
        <v>35</v>
      </c>
      <c r="C89" s="7" t="s">
        <v>11</v>
      </c>
      <c r="D89" s="84"/>
      <c r="E89" s="88"/>
      <c r="F89" s="86" t="s">
        <v>37</v>
      </c>
      <c r="G89" s="12" t="s">
        <v>13</v>
      </c>
      <c r="H89" s="87" t="s">
        <v>38</v>
      </c>
      <c r="I89" s="13" t="s">
        <v>15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51.0" customHeight="1">
      <c r="A90" s="7">
        <v>107.0</v>
      </c>
      <c r="B90" s="7" t="s">
        <v>35</v>
      </c>
      <c r="C90" s="7" t="s">
        <v>11</v>
      </c>
      <c r="D90" s="89"/>
      <c r="E90" s="88"/>
      <c r="F90" s="86" t="s">
        <v>37</v>
      </c>
      <c r="G90" s="12" t="s">
        <v>13</v>
      </c>
      <c r="H90" s="87" t="s">
        <v>38</v>
      </c>
      <c r="I90" s="13" t="s">
        <v>15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51.0" customHeight="1">
      <c r="A91" s="7">
        <v>108.0</v>
      </c>
      <c r="B91" s="7" t="s">
        <v>35</v>
      </c>
      <c r="C91" s="7" t="s">
        <v>11</v>
      </c>
      <c r="D91" s="84"/>
      <c r="E91" s="88"/>
      <c r="F91" s="86" t="s">
        <v>37</v>
      </c>
      <c r="G91" s="12" t="s">
        <v>13</v>
      </c>
      <c r="H91" s="87" t="s">
        <v>38</v>
      </c>
      <c r="I91" s="13" t="s">
        <v>15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51.0" customHeight="1">
      <c r="A92" s="7">
        <v>109.0</v>
      </c>
      <c r="B92" s="7" t="s">
        <v>35</v>
      </c>
      <c r="C92" s="7" t="s">
        <v>11</v>
      </c>
      <c r="D92" s="84"/>
      <c r="E92" s="88"/>
      <c r="F92" s="86" t="s">
        <v>37</v>
      </c>
      <c r="G92" s="12" t="s">
        <v>13</v>
      </c>
      <c r="H92" s="87" t="s">
        <v>38</v>
      </c>
      <c r="I92" s="13" t="s">
        <v>15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51.0" customHeight="1">
      <c r="A93" s="7">
        <v>110.0</v>
      </c>
      <c r="B93" s="7" t="s">
        <v>35</v>
      </c>
      <c r="C93" s="7" t="s">
        <v>11</v>
      </c>
      <c r="D93" s="84"/>
      <c r="E93" s="88"/>
      <c r="F93" s="86" t="s">
        <v>37</v>
      </c>
      <c r="G93" s="12" t="s">
        <v>13</v>
      </c>
      <c r="H93" s="87" t="s">
        <v>38</v>
      </c>
      <c r="I93" s="13" t="s">
        <v>15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51.0" customHeight="1">
      <c r="A94" s="7">
        <v>111.0</v>
      </c>
      <c r="B94" s="7" t="s">
        <v>35</v>
      </c>
      <c r="C94" s="7" t="s">
        <v>11</v>
      </c>
      <c r="D94" s="84"/>
      <c r="E94" s="88"/>
      <c r="F94" s="86" t="s">
        <v>37</v>
      </c>
      <c r="G94" s="12" t="s">
        <v>13</v>
      </c>
      <c r="H94" s="87" t="s">
        <v>38</v>
      </c>
      <c r="I94" s="13" t="s">
        <v>15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51.0" customHeight="1">
      <c r="A95" s="7">
        <v>112.0</v>
      </c>
      <c r="B95" s="7" t="s">
        <v>35</v>
      </c>
      <c r="C95" s="7" t="s">
        <v>11</v>
      </c>
      <c r="D95" s="84"/>
      <c r="E95" s="88"/>
      <c r="F95" s="86" t="s">
        <v>37</v>
      </c>
      <c r="G95" s="12" t="s">
        <v>13</v>
      </c>
      <c r="H95" s="87" t="s">
        <v>38</v>
      </c>
      <c r="I95" s="13" t="s">
        <v>15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51.0" customHeight="1">
      <c r="A96" s="7">
        <v>113.0</v>
      </c>
      <c r="B96" s="7" t="s">
        <v>35</v>
      </c>
      <c r="C96" s="7" t="s">
        <v>11</v>
      </c>
      <c r="D96" s="84"/>
      <c r="E96" s="88"/>
      <c r="F96" s="86" t="s">
        <v>37</v>
      </c>
      <c r="G96" s="12" t="s">
        <v>13</v>
      </c>
      <c r="H96" s="87" t="s">
        <v>38</v>
      </c>
      <c r="I96" s="13" t="s">
        <v>15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51.0" customHeight="1">
      <c r="A97" s="7">
        <v>114.0</v>
      </c>
      <c r="B97" s="7" t="s">
        <v>35</v>
      </c>
      <c r="C97" s="7" t="s">
        <v>11</v>
      </c>
      <c r="D97" s="84"/>
      <c r="E97" s="88"/>
      <c r="F97" s="86" t="s">
        <v>37</v>
      </c>
      <c r="G97" s="12" t="s">
        <v>13</v>
      </c>
      <c r="H97" s="87" t="s">
        <v>38</v>
      </c>
      <c r="I97" s="13" t="s">
        <v>15</v>
      </c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51.0" customHeight="1">
      <c r="A98" s="7">
        <v>115.0</v>
      </c>
      <c r="B98" s="7" t="s">
        <v>35</v>
      </c>
      <c r="C98" s="7" t="s">
        <v>11</v>
      </c>
      <c r="D98" s="84"/>
      <c r="E98" s="88"/>
      <c r="F98" s="86" t="s">
        <v>37</v>
      </c>
      <c r="G98" s="12" t="s">
        <v>13</v>
      </c>
      <c r="H98" s="87" t="s">
        <v>38</v>
      </c>
      <c r="I98" s="13" t="s">
        <v>15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51.0" customHeight="1">
      <c r="A99" s="7">
        <v>116.0</v>
      </c>
      <c r="B99" s="7" t="s">
        <v>35</v>
      </c>
      <c r="C99" s="7" t="s">
        <v>11</v>
      </c>
      <c r="D99" s="84"/>
      <c r="E99" s="90"/>
      <c r="F99" s="86" t="s">
        <v>37</v>
      </c>
      <c r="G99" s="12" t="s">
        <v>13</v>
      </c>
      <c r="H99" s="87" t="s">
        <v>38</v>
      </c>
      <c r="I99" s="13" t="s">
        <v>15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51.0" customHeight="1">
      <c r="A100" s="7">
        <v>117.0</v>
      </c>
      <c r="B100" s="7" t="s">
        <v>35</v>
      </c>
      <c r="C100" s="7" t="s">
        <v>11</v>
      </c>
      <c r="D100" s="84"/>
      <c r="E100" s="90"/>
      <c r="F100" s="86" t="s">
        <v>37</v>
      </c>
      <c r="G100" s="12" t="s">
        <v>13</v>
      </c>
      <c r="H100" s="87" t="s">
        <v>38</v>
      </c>
      <c r="I100" s="13" t="s">
        <v>15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51.0" customHeight="1">
      <c r="A101" s="7">
        <v>118.0</v>
      </c>
      <c r="B101" s="7" t="s">
        <v>35</v>
      </c>
      <c r="C101" s="7" t="s">
        <v>11</v>
      </c>
      <c r="D101" s="84"/>
      <c r="E101" s="90"/>
      <c r="F101" s="86" t="s">
        <v>37</v>
      </c>
      <c r="G101" s="12" t="s">
        <v>13</v>
      </c>
      <c r="H101" s="87" t="s">
        <v>38</v>
      </c>
      <c r="I101" s="13" t="s">
        <v>15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51.0" customHeight="1">
      <c r="A102" s="7">
        <v>119.0</v>
      </c>
      <c r="B102" s="7" t="s">
        <v>35</v>
      </c>
      <c r="C102" s="7" t="s">
        <v>11</v>
      </c>
      <c r="D102" s="84"/>
      <c r="E102" s="90"/>
      <c r="F102" s="86" t="s">
        <v>37</v>
      </c>
      <c r="G102" s="12" t="s">
        <v>13</v>
      </c>
      <c r="H102" s="87" t="s">
        <v>38</v>
      </c>
      <c r="I102" s="13" t="s">
        <v>15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51.0" customHeight="1">
      <c r="A103" s="7">
        <v>120.0</v>
      </c>
      <c r="B103" s="7" t="s">
        <v>35</v>
      </c>
      <c r="C103" s="7" t="s">
        <v>11</v>
      </c>
      <c r="D103" s="84"/>
      <c r="E103" s="90"/>
      <c r="F103" s="86" t="s">
        <v>37</v>
      </c>
      <c r="G103" s="12" t="s">
        <v>13</v>
      </c>
      <c r="H103" s="87" t="s">
        <v>38</v>
      </c>
      <c r="I103" s="13" t="s">
        <v>15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51.0" customHeight="1">
      <c r="A104" s="7">
        <v>121.0</v>
      </c>
      <c r="B104" s="7" t="s">
        <v>35</v>
      </c>
      <c r="C104" s="7" t="s">
        <v>11</v>
      </c>
      <c r="D104" s="84"/>
      <c r="E104" s="90"/>
      <c r="F104" s="86" t="s">
        <v>37</v>
      </c>
      <c r="G104" s="12" t="s">
        <v>13</v>
      </c>
      <c r="H104" s="87" t="s">
        <v>38</v>
      </c>
      <c r="I104" s="13" t="s">
        <v>15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51.0" customHeight="1">
      <c r="A105" s="7">
        <v>122.0</v>
      </c>
      <c r="B105" s="7" t="s">
        <v>35</v>
      </c>
      <c r="C105" s="7" t="s">
        <v>11</v>
      </c>
      <c r="D105" s="84"/>
      <c r="E105" s="90"/>
      <c r="F105" s="86" t="s">
        <v>37</v>
      </c>
      <c r="G105" s="12" t="s">
        <v>13</v>
      </c>
      <c r="H105" s="87" t="s">
        <v>38</v>
      </c>
      <c r="I105" s="13" t="s">
        <v>15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51.0" customHeight="1">
      <c r="A106" s="7">
        <v>123.0</v>
      </c>
      <c r="B106" s="7" t="s">
        <v>35</v>
      </c>
      <c r="C106" s="7" t="s">
        <v>11</v>
      </c>
      <c r="D106" s="84"/>
      <c r="E106" s="90"/>
      <c r="F106" s="86" t="s">
        <v>37</v>
      </c>
      <c r="G106" s="12" t="s">
        <v>13</v>
      </c>
      <c r="H106" s="87" t="s">
        <v>38</v>
      </c>
      <c r="I106" s="13" t="s">
        <v>15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51.0" customHeight="1">
      <c r="A107" s="7">
        <v>124.0</v>
      </c>
      <c r="B107" s="7" t="s">
        <v>35</v>
      </c>
      <c r="C107" s="7" t="s">
        <v>11</v>
      </c>
      <c r="D107" s="89"/>
      <c r="E107" s="90"/>
      <c r="F107" s="86" t="s">
        <v>37</v>
      </c>
      <c r="G107" s="12" t="s">
        <v>13</v>
      </c>
      <c r="H107" s="87" t="s">
        <v>38</v>
      </c>
      <c r="I107" s="13" t="s">
        <v>15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51.0" customHeight="1">
      <c r="A108" s="7">
        <v>125.0</v>
      </c>
      <c r="B108" s="7" t="s">
        <v>35</v>
      </c>
      <c r="C108" s="7" t="s">
        <v>11</v>
      </c>
      <c r="D108" s="84"/>
      <c r="E108" s="90"/>
      <c r="F108" s="86" t="s">
        <v>37</v>
      </c>
      <c r="G108" s="12" t="s">
        <v>13</v>
      </c>
      <c r="H108" s="87" t="s">
        <v>38</v>
      </c>
      <c r="I108" s="13" t="s">
        <v>15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51.0" customHeight="1">
      <c r="A109" s="7">
        <v>126.0</v>
      </c>
      <c r="B109" s="7" t="s">
        <v>35</v>
      </c>
      <c r="C109" s="7" t="s">
        <v>11</v>
      </c>
      <c r="D109" s="84"/>
      <c r="E109" s="90"/>
      <c r="F109" s="86" t="s">
        <v>37</v>
      </c>
      <c r="G109" s="12" t="s">
        <v>13</v>
      </c>
      <c r="H109" s="87" t="s">
        <v>38</v>
      </c>
      <c r="I109" s="13" t="s">
        <v>15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51.0" customHeight="1">
      <c r="A110" s="7">
        <v>127.0</v>
      </c>
      <c r="B110" s="7" t="s">
        <v>35</v>
      </c>
      <c r="C110" s="7" t="s">
        <v>11</v>
      </c>
      <c r="D110" s="84"/>
      <c r="E110" s="90"/>
      <c r="F110" s="86" t="s">
        <v>37</v>
      </c>
      <c r="G110" s="12" t="s">
        <v>13</v>
      </c>
      <c r="H110" s="87" t="s">
        <v>38</v>
      </c>
      <c r="I110" s="13" t="s">
        <v>15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51.0" customHeight="1">
      <c r="A111" s="7">
        <v>128.0</v>
      </c>
      <c r="B111" s="7" t="s">
        <v>35</v>
      </c>
      <c r="C111" s="7" t="s">
        <v>11</v>
      </c>
      <c r="D111" s="84"/>
      <c r="E111" s="90"/>
      <c r="F111" s="86" t="s">
        <v>37</v>
      </c>
      <c r="G111" s="12" t="s">
        <v>13</v>
      </c>
      <c r="H111" s="87" t="s">
        <v>38</v>
      </c>
      <c r="I111" s="13" t="s">
        <v>15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51.0" customHeight="1">
      <c r="A112" s="7">
        <v>129.0</v>
      </c>
      <c r="B112" s="7" t="s">
        <v>35</v>
      </c>
      <c r="C112" s="7" t="s">
        <v>11</v>
      </c>
      <c r="D112" s="84"/>
      <c r="E112" s="90"/>
      <c r="F112" s="86" t="s">
        <v>37</v>
      </c>
      <c r="G112" s="12" t="s">
        <v>13</v>
      </c>
      <c r="H112" s="87" t="s">
        <v>38</v>
      </c>
      <c r="I112" s="13" t="s">
        <v>15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51.0" customHeight="1">
      <c r="A113" s="7">
        <v>130.0</v>
      </c>
      <c r="B113" s="7" t="s">
        <v>35</v>
      </c>
      <c r="C113" s="7" t="s">
        <v>11</v>
      </c>
      <c r="D113" s="84"/>
      <c r="E113" s="90"/>
      <c r="F113" s="86" t="s">
        <v>37</v>
      </c>
      <c r="G113" s="12" t="s">
        <v>13</v>
      </c>
      <c r="H113" s="87" t="s">
        <v>38</v>
      </c>
      <c r="I113" s="13" t="s">
        <v>15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51.0" customHeight="1">
      <c r="A114" s="7">
        <v>131.0</v>
      </c>
      <c r="B114" s="7" t="s">
        <v>35</v>
      </c>
      <c r="C114" s="7" t="s">
        <v>11</v>
      </c>
      <c r="D114" s="84"/>
      <c r="E114" s="90"/>
      <c r="F114" s="86" t="s">
        <v>37</v>
      </c>
      <c r="G114" s="12" t="s">
        <v>13</v>
      </c>
      <c r="H114" s="87" t="s">
        <v>38</v>
      </c>
      <c r="I114" s="13" t="s">
        <v>15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51.0" customHeight="1">
      <c r="A115" s="7">
        <v>132.0</v>
      </c>
      <c r="B115" s="7" t="s">
        <v>35</v>
      </c>
      <c r="C115" s="7" t="s">
        <v>11</v>
      </c>
      <c r="D115" s="84"/>
      <c r="E115" s="90"/>
      <c r="F115" s="86" t="s">
        <v>37</v>
      </c>
      <c r="G115" s="12" t="s">
        <v>13</v>
      </c>
      <c r="H115" s="87" t="s">
        <v>38</v>
      </c>
      <c r="I115" s="13" t="s">
        <v>15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51.0" customHeight="1">
      <c r="A116" s="7">
        <v>133.0</v>
      </c>
      <c r="B116" s="7" t="s">
        <v>35</v>
      </c>
      <c r="C116" s="7" t="s">
        <v>11</v>
      </c>
      <c r="D116" s="84"/>
      <c r="E116" s="90"/>
      <c r="F116" s="86" t="s">
        <v>37</v>
      </c>
      <c r="G116" s="12" t="s">
        <v>13</v>
      </c>
      <c r="H116" s="87" t="s">
        <v>38</v>
      </c>
      <c r="I116" s="13" t="s">
        <v>15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51.0" customHeight="1">
      <c r="A117" s="7">
        <v>134.0</v>
      </c>
      <c r="B117" s="7" t="s">
        <v>35</v>
      </c>
      <c r="C117" s="7" t="s">
        <v>11</v>
      </c>
      <c r="D117" s="84"/>
      <c r="E117" s="90"/>
      <c r="F117" s="86" t="s">
        <v>37</v>
      </c>
      <c r="G117" s="12" t="s">
        <v>13</v>
      </c>
      <c r="H117" s="87" t="s">
        <v>38</v>
      </c>
      <c r="I117" s="13" t="s">
        <v>15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51.0" customHeight="1">
      <c r="A118" s="7">
        <v>135.0</v>
      </c>
      <c r="B118" s="7" t="s">
        <v>35</v>
      </c>
      <c r="C118" s="7" t="s">
        <v>11</v>
      </c>
      <c r="D118" s="84"/>
      <c r="E118" s="90"/>
      <c r="F118" s="86" t="s">
        <v>37</v>
      </c>
      <c r="G118" s="12" t="s">
        <v>13</v>
      </c>
      <c r="H118" s="87" t="s">
        <v>38</v>
      </c>
      <c r="I118" s="13" t="s">
        <v>15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51.0" customHeight="1">
      <c r="A119" s="7">
        <v>136.0</v>
      </c>
      <c r="B119" s="7" t="s">
        <v>35</v>
      </c>
      <c r="C119" s="7" t="s">
        <v>11</v>
      </c>
      <c r="D119" s="89"/>
      <c r="E119" s="90"/>
      <c r="F119" s="86" t="s">
        <v>37</v>
      </c>
      <c r="G119" s="12" t="s">
        <v>13</v>
      </c>
      <c r="H119" s="87" t="s">
        <v>38</v>
      </c>
      <c r="I119" s="13" t="s">
        <v>15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51.0" customHeight="1">
      <c r="A120" s="7">
        <v>137.0</v>
      </c>
      <c r="B120" s="7" t="s">
        <v>35</v>
      </c>
      <c r="C120" s="7" t="s">
        <v>11</v>
      </c>
      <c r="D120" s="91"/>
      <c r="E120" s="90"/>
      <c r="F120" s="86" t="s">
        <v>37</v>
      </c>
      <c r="G120" s="12" t="s">
        <v>13</v>
      </c>
      <c r="H120" s="87" t="s">
        <v>38</v>
      </c>
      <c r="I120" s="13" t="s">
        <v>15</v>
      </c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51.0" customHeight="1">
      <c r="A121" s="7">
        <v>138.0</v>
      </c>
      <c r="B121" s="7" t="s">
        <v>35</v>
      </c>
      <c r="C121" s="7" t="s">
        <v>11</v>
      </c>
      <c r="D121" s="91"/>
      <c r="E121" s="90"/>
      <c r="F121" s="86" t="s">
        <v>37</v>
      </c>
      <c r="G121" s="12" t="s">
        <v>13</v>
      </c>
      <c r="H121" s="87" t="s">
        <v>38</v>
      </c>
      <c r="I121" s="13" t="s">
        <v>15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51.0" customHeight="1">
      <c r="A122" s="7">
        <v>139.0</v>
      </c>
      <c r="B122" s="7" t="s">
        <v>35</v>
      </c>
      <c r="C122" s="7" t="s">
        <v>11</v>
      </c>
      <c r="D122" s="91"/>
      <c r="E122" s="90"/>
      <c r="F122" s="86" t="s">
        <v>37</v>
      </c>
      <c r="G122" s="12" t="s">
        <v>13</v>
      </c>
      <c r="H122" s="87" t="s">
        <v>38</v>
      </c>
      <c r="I122" s="13" t="s">
        <v>15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51.0" customHeight="1">
      <c r="A123" s="7">
        <v>140.0</v>
      </c>
      <c r="B123" s="7" t="s">
        <v>35</v>
      </c>
      <c r="C123" s="7" t="s">
        <v>11</v>
      </c>
      <c r="D123" s="91"/>
      <c r="E123" s="90"/>
      <c r="F123" s="86" t="s">
        <v>37</v>
      </c>
      <c r="G123" s="12" t="s">
        <v>13</v>
      </c>
      <c r="H123" s="87" t="s">
        <v>38</v>
      </c>
      <c r="I123" s="13" t="s">
        <v>15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51.0" customHeight="1">
      <c r="A124" s="7">
        <v>141.0</v>
      </c>
      <c r="B124" s="7" t="s">
        <v>35</v>
      </c>
      <c r="C124" s="7" t="s">
        <v>11</v>
      </c>
      <c r="D124" s="91"/>
      <c r="E124" s="90"/>
      <c r="F124" s="86" t="s">
        <v>37</v>
      </c>
      <c r="G124" s="12" t="s">
        <v>13</v>
      </c>
      <c r="H124" s="87" t="s">
        <v>38</v>
      </c>
      <c r="I124" s="13" t="s">
        <v>15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51.0" customHeight="1">
      <c r="A125" s="7">
        <v>142.0</v>
      </c>
      <c r="B125" s="7" t="s">
        <v>35</v>
      </c>
      <c r="C125" s="7" t="s">
        <v>11</v>
      </c>
      <c r="D125" s="91"/>
      <c r="E125" s="90"/>
      <c r="F125" s="86" t="s">
        <v>37</v>
      </c>
      <c r="G125" s="12" t="s">
        <v>13</v>
      </c>
      <c r="H125" s="87" t="s">
        <v>38</v>
      </c>
      <c r="I125" s="13" t="s">
        <v>15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51.0" customHeight="1">
      <c r="A126" s="7">
        <v>143.0</v>
      </c>
      <c r="B126" s="7" t="s">
        <v>35</v>
      </c>
      <c r="C126" s="7" t="s">
        <v>11</v>
      </c>
      <c r="D126" s="91"/>
      <c r="E126" s="90"/>
      <c r="F126" s="86" t="s">
        <v>37</v>
      </c>
      <c r="G126" s="12" t="s">
        <v>13</v>
      </c>
      <c r="H126" s="87" t="s">
        <v>38</v>
      </c>
      <c r="I126" s="13" t="s">
        <v>15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51.0" customHeight="1">
      <c r="A127" s="7">
        <v>144.0</v>
      </c>
      <c r="B127" s="7" t="s">
        <v>35</v>
      </c>
      <c r="C127" s="7" t="s">
        <v>11</v>
      </c>
      <c r="D127" s="92"/>
      <c r="E127" s="90"/>
      <c r="F127" s="86" t="s">
        <v>37</v>
      </c>
      <c r="G127" s="12" t="s">
        <v>13</v>
      </c>
      <c r="H127" s="87" t="s">
        <v>38</v>
      </c>
      <c r="I127" s="13" t="s">
        <v>15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51.0" customHeight="1">
      <c r="A128" s="7">
        <v>145.0</v>
      </c>
      <c r="B128" s="7" t="s">
        <v>35</v>
      </c>
      <c r="C128" s="7" t="s">
        <v>11</v>
      </c>
      <c r="D128" s="84"/>
      <c r="E128" s="90"/>
      <c r="F128" s="86" t="s">
        <v>37</v>
      </c>
      <c r="G128" s="12" t="s">
        <v>13</v>
      </c>
      <c r="H128" s="87" t="s">
        <v>38</v>
      </c>
      <c r="I128" s="13" t="s">
        <v>15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51.0" customHeight="1">
      <c r="A129" s="7">
        <v>146.0</v>
      </c>
      <c r="B129" s="7" t="s">
        <v>35</v>
      </c>
      <c r="C129" s="7" t="s">
        <v>11</v>
      </c>
      <c r="D129" s="84"/>
      <c r="E129" s="90"/>
      <c r="F129" s="86" t="s">
        <v>37</v>
      </c>
      <c r="G129" s="12" t="s">
        <v>13</v>
      </c>
      <c r="H129" s="87" t="s">
        <v>38</v>
      </c>
      <c r="I129" s="13" t="s">
        <v>15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51.0" customHeight="1">
      <c r="A130" s="7">
        <v>147.0</v>
      </c>
      <c r="B130" s="7" t="s">
        <v>35</v>
      </c>
      <c r="C130" s="7" t="s">
        <v>11</v>
      </c>
      <c r="D130" s="91"/>
      <c r="E130" s="90"/>
      <c r="F130" s="86" t="s">
        <v>37</v>
      </c>
      <c r="G130" s="12" t="s">
        <v>13</v>
      </c>
      <c r="H130" s="87" t="s">
        <v>38</v>
      </c>
      <c r="I130" s="13" t="s">
        <v>15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51.0" customHeight="1">
      <c r="A131" s="7">
        <v>148.0</v>
      </c>
      <c r="B131" s="7" t="s">
        <v>35</v>
      </c>
      <c r="C131" s="7" t="s">
        <v>11</v>
      </c>
      <c r="D131" s="93"/>
      <c r="E131" s="94"/>
      <c r="F131" s="86" t="s">
        <v>37</v>
      </c>
      <c r="G131" s="12" t="s">
        <v>13</v>
      </c>
      <c r="H131" s="87" t="s">
        <v>38</v>
      </c>
      <c r="I131" s="13" t="s">
        <v>15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51.0" customHeight="1">
      <c r="A132" s="7">
        <v>149.0</v>
      </c>
      <c r="B132" s="7" t="s">
        <v>35</v>
      </c>
      <c r="C132" s="7" t="s">
        <v>11</v>
      </c>
      <c r="D132" s="93"/>
      <c r="E132" s="94"/>
      <c r="F132" s="86" t="s">
        <v>37</v>
      </c>
      <c r="G132" s="12" t="s">
        <v>13</v>
      </c>
      <c r="H132" s="87" t="s">
        <v>38</v>
      </c>
      <c r="I132" s="13" t="s">
        <v>15</v>
      </c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51.0" customHeight="1">
      <c r="A133" s="7">
        <v>150.0</v>
      </c>
      <c r="B133" s="7" t="s">
        <v>35</v>
      </c>
      <c r="C133" s="7" t="s">
        <v>11</v>
      </c>
      <c r="D133" s="93"/>
      <c r="E133" s="94"/>
      <c r="F133" s="86" t="s">
        <v>37</v>
      </c>
      <c r="G133" s="12" t="s">
        <v>13</v>
      </c>
      <c r="H133" s="87" t="s">
        <v>38</v>
      </c>
      <c r="I133" s="13" t="s">
        <v>15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51.0" customHeight="1">
      <c r="A134" s="7">
        <v>151.0</v>
      </c>
      <c r="B134" s="7" t="s">
        <v>35</v>
      </c>
      <c r="C134" s="7" t="s">
        <v>11</v>
      </c>
      <c r="D134" s="95"/>
      <c r="E134" s="96"/>
      <c r="F134" s="86" t="s">
        <v>37</v>
      </c>
      <c r="G134" s="12" t="s">
        <v>13</v>
      </c>
      <c r="H134" s="87" t="s">
        <v>38</v>
      </c>
      <c r="I134" s="13" t="s">
        <v>15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51.0" customHeight="1">
      <c r="A135" s="7">
        <v>152.0</v>
      </c>
      <c r="B135" s="7" t="s">
        <v>35</v>
      </c>
      <c r="C135" s="7" t="s">
        <v>11</v>
      </c>
      <c r="D135" s="95"/>
      <c r="E135" s="97"/>
      <c r="F135" s="86" t="s">
        <v>37</v>
      </c>
      <c r="G135" s="12" t="s">
        <v>13</v>
      </c>
      <c r="H135" s="87" t="s">
        <v>38</v>
      </c>
      <c r="I135" s="13" t="s">
        <v>15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51.0" customHeight="1">
      <c r="A136" s="7">
        <v>153.0</v>
      </c>
      <c r="B136" s="7" t="s">
        <v>35</v>
      </c>
      <c r="C136" s="7" t="s">
        <v>11</v>
      </c>
      <c r="D136" s="95"/>
      <c r="E136" s="97"/>
      <c r="F136" s="86" t="s">
        <v>37</v>
      </c>
      <c r="G136" s="12" t="s">
        <v>13</v>
      </c>
      <c r="H136" s="87" t="s">
        <v>38</v>
      </c>
      <c r="I136" s="13" t="s">
        <v>15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51.0" customHeight="1">
      <c r="A137" s="7">
        <v>154.0</v>
      </c>
      <c r="B137" s="7" t="s">
        <v>35</v>
      </c>
      <c r="C137" s="7" t="s">
        <v>11</v>
      </c>
      <c r="D137" s="95"/>
      <c r="E137" s="97"/>
      <c r="F137" s="86" t="s">
        <v>37</v>
      </c>
      <c r="G137" s="12" t="s">
        <v>13</v>
      </c>
      <c r="H137" s="87" t="s">
        <v>38</v>
      </c>
      <c r="I137" s="13" t="s">
        <v>15</v>
      </c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51.0" customHeight="1">
      <c r="A138" s="7">
        <v>155.0</v>
      </c>
      <c r="B138" s="7" t="s">
        <v>35</v>
      </c>
      <c r="C138" s="7" t="s">
        <v>11</v>
      </c>
      <c r="D138" s="95"/>
      <c r="E138" s="97"/>
      <c r="F138" s="86" t="s">
        <v>37</v>
      </c>
      <c r="G138" s="12" t="s">
        <v>13</v>
      </c>
      <c r="H138" s="87" t="s">
        <v>38</v>
      </c>
      <c r="I138" s="13" t="s">
        <v>15</v>
      </c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51.0" customHeight="1">
      <c r="A139" s="7">
        <v>156.0</v>
      </c>
      <c r="B139" s="7" t="s">
        <v>35</v>
      </c>
      <c r="C139" s="7" t="s">
        <v>11</v>
      </c>
      <c r="D139" s="95"/>
      <c r="E139" s="97"/>
      <c r="F139" s="86" t="s">
        <v>37</v>
      </c>
      <c r="G139" s="12" t="s">
        <v>13</v>
      </c>
      <c r="H139" s="87" t="s">
        <v>38</v>
      </c>
      <c r="I139" s="13" t="s">
        <v>15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51.0" customHeight="1">
      <c r="A140" s="7">
        <v>157.0</v>
      </c>
      <c r="B140" s="7" t="s">
        <v>35</v>
      </c>
      <c r="C140" s="7" t="s">
        <v>11</v>
      </c>
      <c r="D140" s="95"/>
      <c r="E140" s="97"/>
      <c r="F140" s="86" t="s">
        <v>37</v>
      </c>
      <c r="G140" s="12" t="s">
        <v>13</v>
      </c>
      <c r="H140" s="87" t="s">
        <v>38</v>
      </c>
      <c r="I140" s="13" t="s">
        <v>15</v>
      </c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51.0" customHeight="1">
      <c r="A141" s="7">
        <v>158.0</v>
      </c>
      <c r="B141" s="7" t="s">
        <v>35</v>
      </c>
      <c r="C141" s="7" t="s">
        <v>11</v>
      </c>
      <c r="D141" s="95"/>
      <c r="E141" s="97"/>
      <c r="F141" s="86" t="s">
        <v>37</v>
      </c>
      <c r="G141" s="12" t="s">
        <v>13</v>
      </c>
      <c r="H141" s="87" t="s">
        <v>38</v>
      </c>
      <c r="I141" s="13" t="s">
        <v>15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51.0" customHeight="1">
      <c r="A142" s="7">
        <v>159.0</v>
      </c>
      <c r="B142" s="7" t="s">
        <v>35</v>
      </c>
      <c r="C142" s="7" t="s">
        <v>11</v>
      </c>
      <c r="D142" s="95"/>
      <c r="E142" s="97"/>
      <c r="F142" s="86" t="s">
        <v>37</v>
      </c>
      <c r="G142" s="12" t="s">
        <v>13</v>
      </c>
      <c r="H142" s="87" t="s">
        <v>38</v>
      </c>
      <c r="I142" s="13" t="s">
        <v>15</v>
      </c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51.0" customHeight="1">
      <c r="A143" s="7">
        <v>160.0</v>
      </c>
      <c r="B143" s="7" t="s">
        <v>35</v>
      </c>
      <c r="C143" s="7" t="s">
        <v>11</v>
      </c>
      <c r="D143" s="95"/>
      <c r="E143" s="97"/>
      <c r="F143" s="86" t="s">
        <v>37</v>
      </c>
      <c r="G143" s="12" t="s">
        <v>13</v>
      </c>
      <c r="H143" s="87" t="s">
        <v>38</v>
      </c>
      <c r="I143" s="13" t="s">
        <v>15</v>
      </c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51.0" customHeight="1">
      <c r="A144" s="7">
        <v>161.0</v>
      </c>
      <c r="B144" s="7" t="s">
        <v>35</v>
      </c>
      <c r="C144" s="7" t="s">
        <v>11</v>
      </c>
      <c r="D144" s="95"/>
      <c r="E144" s="97"/>
      <c r="F144" s="86" t="s">
        <v>37</v>
      </c>
      <c r="G144" s="12" t="s">
        <v>13</v>
      </c>
      <c r="H144" s="87" t="s">
        <v>38</v>
      </c>
      <c r="I144" s="13" t="s">
        <v>15</v>
      </c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51.0" customHeight="1">
      <c r="A145" s="7">
        <v>162.0</v>
      </c>
      <c r="B145" s="7" t="s">
        <v>35</v>
      </c>
      <c r="C145" s="7" t="s">
        <v>11</v>
      </c>
      <c r="D145" s="95"/>
      <c r="E145" s="97"/>
      <c r="F145" s="86" t="s">
        <v>37</v>
      </c>
      <c r="G145" s="12" t="s">
        <v>13</v>
      </c>
      <c r="H145" s="87" t="s">
        <v>38</v>
      </c>
      <c r="I145" s="13" t="s">
        <v>15</v>
      </c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51.0" customHeight="1">
      <c r="A146" s="7">
        <v>163.0</v>
      </c>
      <c r="B146" s="7" t="s">
        <v>35</v>
      </c>
      <c r="C146" s="7" t="s">
        <v>11</v>
      </c>
      <c r="D146" s="95"/>
      <c r="E146" s="97"/>
      <c r="F146" s="86" t="s">
        <v>37</v>
      </c>
      <c r="G146" s="12" t="s">
        <v>13</v>
      </c>
      <c r="H146" s="87" t="s">
        <v>38</v>
      </c>
      <c r="I146" s="13" t="s">
        <v>15</v>
      </c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51.0" customHeight="1">
      <c r="A147" s="7">
        <v>164.0</v>
      </c>
      <c r="B147" s="7" t="s">
        <v>35</v>
      </c>
      <c r="C147" s="7" t="s">
        <v>11</v>
      </c>
      <c r="D147" s="95"/>
      <c r="E147" s="97"/>
      <c r="F147" s="86" t="s">
        <v>37</v>
      </c>
      <c r="G147" s="12" t="s">
        <v>13</v>
      </c>
      <c r="H147" s="87" t="s">
        <v>38</v>
      </c>
      <c r="I147" s="13" t="s">
        <v>15</v>
      </c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51.0" customHeight="1">
      <c r="A148" s="7">
        <v>165.0</v>
      </c>
      <c r="B148" s="7" t="s">
        <v>35</v>
      </c>
      <c r="C148" s="7" t="s">
        <v>11</v>
      </c>
      <c r="D148" s="95"/>
      <c r="E148" s="97"/>
      <c r="F148" s="86" t="s">
        <v>37</v>
      </c>
      <c r="G148" s="12" t="s">
        <v>13</v>
      </c>
      <c r="H148" s="87" t="s">
        <v>38</v>
      </c>
      <c r="I148" s="13" t="s">
        <v>15</v>
      </c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51.0" customHeight="1">
      <c r="A149" s="7">
        <v>166.0</v>
      </c>
      <c r="B149" s="7" t="s">
        <v>35</v>
      </c>
      <c r="C149" s="7" t="s">
        <v>11</v>
      </c>
      <c r="D149" s="95"/>
      <c r="E149" s="97"/>
      <c r="F149" s="86" t="s">
        <v>37</v>
      </c>
      <c r="G149" s="12" t="s">
        <v>13</v>
      </c>
      <c r="H149" s="87" t="s">
        <v>38</v>
      </c>
      <c r="I149" s="13" t="s">
        <v>15</v>
      </c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51.0" customHeight="1">
      <c r="A150" s="7">
        <v>167.0</v>
      </c>
      <c r="B150" s="7" t="s">
        <v>35</v>
      </c>
      <c r="C150" s="7" t="s">
        <v>11</v>
      </c>
      <c r="D150" s="95"/>
      <c r="E150" s="97"/>
      <c r="F150" s="86" t="s">
        <v>37</v>
      </c>
      <c r="G150" s="12" t="s">
        <v>13</v>
      </c>
      <c r="H150" s="87" t="s">
        <v>38</v>
      </c>
      <c r="I150" s="13" t="s">
        <v>15</v>
      </c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51.0" customHeight="1">
      <c r="A151" s="7">
        <v>168.0</v>
      </c>
      <c r="B151" s="7" t="s">
        <v>35</v>
      </c>
      <c r="C151" s="7" t="s">
        <v>11</v>
      </c>
      <c r="D151" s="95"/>
      <c r="E151" s="97"/>
      <c r="F151" s="86" t="s">
        <v>37</v>
      </c>
      <c r="G151" s="12" t="s">
        <v>13</v>
      </c>
      <c r="H151" s="87" t="s">
        <v>38</v>
      </c>
      <c r="I151" s="13" t="s">
        <v>15</v>
      </c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51.0" customHeight="1">
      <c r="A152" s="7">
        <v>169.0</v>
      </c>
      <c r="B152" s="7" t="s">
        <v>35</v>
      </c>
      <c r="C152" s="7" t="s">
        <v>11</v>
      </c>
      <c r="D152" s="95"/>
      <c r="E152" s="97"/>
      <c r="F152" s="86" t="s">
        <v>37</v>
      </c>
      <c r="G152" s="12" t="s">
        <v>13</v>
      </c>
      <c r="H152" s="87" t="s">
        <v>38</v>
      </c>
      <c r="I152" s="13" t="s">
        <v>15</v>
      </c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51.0" customHeight="1">
      <c r="A153" s="7">
        <v>170.0</v>
      </c>
      <c r="B153" s="7" t="s">
        <v>35</v>
      </c>
      <c r="C153" s="7" t="s">
        <v>11</v>
      </c>
      <c r="D153" s="95"/>
      <c r="E153" s="97"/>
      <c r="F153" s="86" t="s">
        <v>37</v>
      </c>
      <c r="G153" s="12" t="s">
        <v>13</v>
      </c>
      <c r="H153" s="87" t="s">
        <v>38</v>
      </c>
      <c r="I153" s="13" t="s">
        <v>15</v>
      </c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51.0" customHeight="1">
      <c r="A154" s="7">
        <v>171.0</v>
      </c>
      <c r="B154" s="7" t="s">
        <v>35</v>
      </c>
      <c r="C154" s="7" t="s">
        <v>11</v>
      </c>
      <c r="D154" s="95"/>
      <c r="E154" s="97"/>
      <c r="F154" s="86" t="s">
        <v>37</v>
      </c>
      <c r="G154" s="12" t="s">
        <v>13</v>
      </c>
      <c r="H154" s="87" t="s">
        <v>38</v>
      </c>
      <c r="I154" s="13" t="s">
        <v>15</v>
      </c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51.0" customHeight="1">
      <c r="A155" s="7">
        <v>172.0</v>
      </c>
      <c r="B155" s="7" t="s">
        <v>35</v>
      </c>
      <c r="C155" s="7" t="s">
        <v>11</v>
      </c>
      <c r="D155" s="95"/>
      <c r="E155" s="97"/>
      <c r="F155" s="86" t="s">
        <v>37</v>
      </c>
      <c r="G155" s="12" t="s">
        <v>13</v>
      </c>
      <c r="H155" s="87" t="s">
        <v>38</v>
      </c>
      <c r="I155" s="13" t="s">
        <v>15</v>
      </c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51.0" customHeight="1">
      <c r="A156" s="7">
        <v>173.0</v>
      </c>
      <c r="B156" s="7" t="s">
        <v>35</v>
      </c>
      <c r="C156" s="7" t="s">
        <v>11</v>
      </c>
      <c r="D156" s="95"/>
      <c r="E156" s="97"/>
      <c r="F156" s="86" t="s">
        <v>37</v>
      </c>
      <c r="G156" s="12" t="s">
        <v>13</v>
      </c>
      <c r="H156" s="87" t="s">
        <v>38</v>
      </c>
      <c r="I156" s="13" t="s">
        <v>15</v>
      </c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51.0" customHeight="1">
      <c r="A157" s="7">
        <v>174.0</v>
      </c>
      <c r="B157" s="7" t="s">
        <v>35</v>
      </c>
      <c r="C157" s="7" t="s">
        <v>11</v>
      </c>
      <c r="D157" s="95"/>
      <c r="E157" s="97"/>
      <c r="F157" s="86" t="s">
        <v>37</v>
      </c>
      <c r="G157" s="12" t="s">
        <v>13</v>
      </c>
      <c r="H157" s="87" t="s">
        <v>38</v>
      </c>
      <c r="I157" s="13" t="s">
        <v>15</v>
      </c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51.0" customHeight="1">
      <c r="A158" s="7">
        <v>175.0</v>
      </c>
      <c r="B158" s="7" t="s">
        <v>35</v>
      </c>
      <c r="C158" s="7" t="s">
        <v>11</v>
      </c>
      <c r="D158" s="95"/>
      <c r="E158" s="97"/>
      <c r="F158" s="86" t="s">
        <v>37</v>
      </c>
      <c r="G158" s="12" t="s">
        <v>13</v>
      </c>
      <c r="H158" s="87" t="s">
        <v>38</v>
      </c>
      <c r="I158" s="13" t="s">
        <v>15</v>
      </c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51.0" customHeight="1">
      <c r="A159" s="7">
        <v>176.0</v>
      </c>
      <c r="B159" s="7" t="s">
        <v>35</v>
      </c>
      <c r="C159" s="7" t="s">
        <v>11</v>
      </c>
      <c r="D159" s="95"/>
      <c r="E159" s="97"/>
      <c r="F159" s="86" t="s">
        <v>37</v>
      </c>
      <c r="G159" s="12" t="s">
        <v>13</v>
      </c>
      <c r="H159" s="87" t="s">
        <v>38</v>
      </c>
      <c r="I159" s="13" t="s">
        <v>15</v>
      </c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51.0" customHeight="1">
      <c r="A160" s="7">
        <v>177.0</v>
      </c>
      <c r="B160" s="7" t="s">
        <v>35</v>
      </c>
      <c r="C160" s="7" t="s">
        <v>11</v>
      </c>
      <c r="D160" s="95"/>
      <c r="E160" s="97"/>
      <c r="F160" s="86" t="s">
        <v>37</v>
      </c>
      <c r="G160" s="12" t="s">
        <v>13</v>
      </c>
      <c r="H160" s="87" t="s">
        <v>38</v>
      </c>
      <c r="I160" s="13" t="s">
        <v>15</v>
      </c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51.0" customHeight="1">
      <c r="A161" s="7">
        <v>178.0</v>
      </c>
      <c r="B161" s="7" t="s">
        <v>35</v>
      </c>
      <c r="C161" s="7" t="s">
        <v>11</v>
      </c>
      <c r="D161" s="98"/>
      <c r="E161" s="97"/>
      <c r="F161" s="86" t="s">
        <v>37</v>
      </c>
      <c r="G161" s="12" t="s">
        <v>13</v>
      </c>
      <c r="H161" s="87" t="s">
        <v>38</v>
      </c>
      <c r="I161" s="13" t="s">
        <v>15</v>
      </c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51.0" customHeight="1">
      <c r="A162" s="7">
        <v>179.0</v>
      </c>
      <c r="B162" s="7" t="s">
        <v>35</v>
      </c>
      <c r="C162" s="7" t="s">
        <v>11</v>
      </c>
      <c r="D162" s="98"/>
      <c r="E162" s="97"/>
      <c r="F162" s="86" t="s">
        <v>37</v>
      </c>
      <c r="G162" s="12" t="s">
        <v>13</v>
      </c>
      <c r="H162" s="87" t="s">
        <v>38</v>
      </c>
      <c r="I162" s="13" t="s">
        <v>15</v>
      </c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51.0" customHeight="1">
      <c r="A163" s="7">
        <v>180.0</v>
      </c>
      <c r="B163" s="7" t="s">
        <v>35</v>
      </c>
      <c r="C163" s="7" t="s">
        <v>11</v>
      </c>
      <c r="D163" s="98"/>
      <c r="E163" s="97"/>
      <c r="F163" s="86" t="s">
        <v>37</v>
      </c>
      <c r="G163" s="12" t="s">
        <v>13</v>
      </c>
      <c r="H163" s="87" t="s">
        <v>38</v>
      </c>
      <c r="I163" s="13" t="s">
        <v>15</v>
      </c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51.0" customHeight="1">
      <c r="A164" s="7">
        <v>181.0</v>
      </c>
      <c r="B164" s="7" t="s">
        <v>35</v>
      </c>
      <c r="C164" s="7" t="s">
        <v>11</v>
      </c>
      <c r="D164" s="98"/>
      <c r="E164" s="99"/>
      <c r="F164" s="86" t="s">
        <v>37</v>
      </c>
      <c r="G164" s="12" t="s">
        <v>13</v>
      </c>
      <c r="H164" s="87" t="s">
        <v>38</v>
      </c>
      <c r="I164" s="13" t="s">
        <v>15</v>
      </c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51.0" customHeight="1">
      <c r="A165" s="7">
        <v>182.0</v>
      </c>
      <c r="B165" s="7" t="s">
        <v>35</v>
      </c>
      <c r="C165" s="7" t="s">
        <v>11</v>
      </c>
      <c r="D165" s="98"/>
      <c r="E165" s="97"/>
      <c r="F165" s="86" t="s">
        <v>37</v>
      </c>
      <c r="G165" s="12" t="s">
        <v>13</v>
      </c>
      <c r="H165" s="87" t="s">
        <v>38</v>
      </c>
      <c r="I165" s="13" t="s">
        <v>15</v>
      </c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51.0" customHeight="1">
      <c r="A166" s="7">
        <v>183.0</v>
      </c>
      <c r="B166" s="7" t="s">
        <v>35</v>
      </c>
      <c r="C166" s="7" t="s">
        <v>11</v>
      </c>
      <c r="D166" s="51"/>
      <c r="E166" s="97"/>
      <c r="F166" s="86" t="s">
        <v>37</v>
      </c>
      <c r="G166" s="12" t="s">
        <v>13</v>
      </c>
      <c r="H166" s="87" t="s">
        <v>38</v>
      </c>
      <c r="I166" s="13" t="s">
        <v>15</v>
      </c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51.0" customHeight="1">
      <c r="A167" s="7">
        <v>184.0</v>
      </c>
      <c r="B167" s="7" t="s">
        <v>35</v>
      </c>
      <c r="C167" s="7" t="s">
        <v>11</v>
      </c>
      <c r="D167" s="98"/>
      <c r="E167" s="97"/>
      <c r="F167" s="86" t="s">
        <v>37</v>
      </c>
      <c r="G167" s="12" t="s">
        <v>13</v>
      </c>
      <c r="H167" s="87" t="s">
        <v>38</v>
      </c>
      <c r="I167" s="13" t="s">
        <v>15</v>
      </c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51.0" customHeight="1">
      <c r="A168" s="7">
        <v>185.0</v>
      </c>
      <c r="B168" s="7" t="s">
        <v>35</v>
      </c>
      <c r="C168" s="7" t="s">
        <v>11</v>
      </c>
      <c r="D168" s="95"/>
      <c r="E168" s="97"/>
      <c r="F168" s="86" t="s">
        <v>37</v>
      </c>
      <c r="G168" s="12" t="s">
        <v>13</v>
      </c>
      <c r="H168" s="87" t="s">
        <v>38</v>
      </c>
      <c r="I168" s="13" t="s">
        <v>15</v>
      </c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51.0" customHeight="1">
      <c r="A169" s="7">
        <v>186.0</v>
      </c>
      <c r="B169" s="7" t="s">
        <v>35</v>
      </c>
      <c r="C169" s="7" t="s">
        <v>11</v>
      </c>
      <c r="D169" s="95"/>
      <c r="E169" s="97"/>
      <c r="F169" s="86" t="s">
        <v>37</v>
      </c>
      <c r="G169" s="12" t="s">
        <v>13</v>
      </c>
      <c r="H169" s="87" t="s">
        <v>38</v>
      </c>
      <c r="I169" s="13" t="s">
        <v>15</v>
      </c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51.0" customHeight="1">
      <c r="A170" s="7">
        <v>187.0</v>
      </c>
      <c r="B170" s="7" t="s">
        <v>35</v>
      </c>
      <c r="C170" s="7" t="s">
        <v>11</v>
      </c>
      <c r="D170" s="95"/>
      <c r="E170" s="97"/>
      <c r="F170" s="86" t="s">
        <v>37</v>
      </c>
      <c r="G170" s="12" t="s">
        <v>13</v>
      </c>
      <c r="H170" s="87" t="s">
        <v>38</v>
      </c>
      <c r="I170" s="13" t="s">
        <v>15</v>
      </c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51.0" customHeight="1">
      <c r="A171" s="7">
        <v>188.0</v>
      </c>
      <c r="B171" s="7" t="s">
        <v>35</v>
      </c>
      <c r="C171" s="7" t="s">
        <v>11</v>
      </c>
      <c r="D171" s="98"/>
      <c r="E171" s="97"/>
      <c r="F171" s="86" t="s">
        <v>37</v>
      </c>
      <c r="G171" s="12" t="s">
        <v>13</v>
      </c>
      <c r="H171" s="87" t="s">
        <v>38</v>
      </c>
      <c r="I171" s="13" t="s">
        <v>15</v>
      </c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51.0" customHeight="1">
      <c r="A172" s="7">
        <v>189.0</v>
      </c>
      <c r="B172" s="7" t="s">
        <v>35</v>
      </c>
      <c r="C172" s="7" t="s">
        <v>11</v>
      </c>
      <c r="D172" s="98"/>
      <c r="E172" s="97"/>
      <c r="F172" s="86" t="s">
        <v>37</v>
      </c>
      <c r="G172" s="12" t="s">
        <v>13</v>
      </c>
      <c r="H172" s="87" t="s">
        <v>38</v>
      </c>
      <c r="I172" s="13" t="s">
        <v>15</v>
      </c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51.0" customHeight="1">
      <c r="A173" s="100"/>
      <c r="B173" s="100"/>
      <c r="C173" s="100"/>
      <c r="D173" s="101"/>
      <c r="E173" s="102"/>
      <c r="F173" s="103"/>
      <c r="G173" s="104"/>
      <c r="H173" s="100"/>
      <c r="I173" s="105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51.0" customHeight="1">
      <c r="A174" s="38"/>
      <c r="B174" s="38"/>
      <c r="C174" s="38" t="s">
        <v>39</v>
      </c>
      <c r="D174" s="106"/>
      <c r="E174" s="107">
        <f>SUM(E2:E172)</f>
        <v>7869.54</v>
      </c>
      <c r="F174" s="108"/>
      <c r="G174" s="39"/>
      <c r="H174" s="38"/>
      <c r="I174" s="43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51.0" customHeight="1"/>
    <row r="176" ht="51.0" customHeight="1"/>
    <row r="177" ht="51.0" customHeight="1"/>
    <row r="178" ht="51.0" customHeight="1"/>
    <row r="179" ht="51.0" customHeight="1"/>
    <row r="180" ht="51.0" customHeight="1"/>
    <row r="181" ht="51.0" customHeight="1"/>
    <row r="182" ht="51.0" customHeight="1"/>
    <row r="183" ht="51.0" customHeight="1"/>
    <row r="184" ht="51.0" customHeight="1"/>
    <row r="185" ht="51.0" customHeight="1"/>
    <row r="186" ht="51.0" customHeight="1"/>
    <row r="187" ht="51.0" customHeight="1"/>
    <row r="188" ht="51.0" customHeight="1"/>
    <row r="189" ht="51.0" customHeight="1"/>
    <row r="190" ht="51.0" customHeight="1"/>
    <row r="191" ht="51.0" customHeight="1"/>
    <row r="192" ht="51.0" customHeight="1"/>
    <row r="193" ht="51.0" customHeight="1"/>
    <row r="194" ht="51.0" customHeight="1"/>
    <row r="195" ht="51.0" customHeight="1"/>
    <row r="196" ht="51.0" customHeight="1"/>
    <row r="197" ht="51.0" customHeight="1"/>
    <row r="198" ht="51.0" customHeight="1"/>
    <row r="199" ht="51.0" customHeight="1"/>
    <row r="200" ht="51.0" customHeight="1"/>
    <row r="201" ht="51.0" customHeight="1"/>
    <row r="202" ht="51.0" customHeight="1"/>
    <row r="203" ht="51.0" customHeight="1"/>
    <row r="204" ht="51.0" customHeight="1"/>
    <row r="205" ht="51.0" customHeight="1"/>
    <row r="206" ht="51.0" customHeight="1"/>
    <row r="207" ht="51.0" customHeight="1"/>
    <row r="208" ht="51.0" customHeight="1"/>
    <row r="209" ht="51.0" customHeight="1"/>
    <row r="210" ht="51.0" customHeight="1"/>
    <row r="211" ht="51.0" customHeight="1"/>
    <row r="212" ht="51.0" customHeight="1"/>
    <row r="213" ht="51.0" customHeight="1"/>
    <row r="214" ht="51.0" customHeight="1"/>
    <row r="215" ht="51.0" customHeight="1"/>
    <row r="216" ht="51.0" customHeight="1"/>
    <row r="217" ht="51.0" customHeight="1"/>
    <row r="218" ht="51.0" customHeight="1"/>
    <row r="219" ht="51.0" customHeight="1"/>
    <row r="220" ht="51.0" customHeight="1"/>
    <row r="221" ht="51.0" customHeight="1"/>
    <row r="222" ht="51.0" customHeight="1"/>
    <row r="223" ht="51.0" customHeight="1"/>
    <row r="224" ht="51.0" customHeight="1"/>
    <row r="225" ht="51.0" customHeight="1"/>
    <row r="226" ht="51.0" customHeight="1"/>
    <row r="227" ht="51.0" customHeight="1"/>
    <row r="228" ht="51.0" customHeight="1"/>
    <row r="229" ht="51.0" customHeight="1"/>
    <row r="230" ht="51.0" customHeight="1"/>
    <row r="231" ht="51.0" customHeight="1"/>
    <row r="232" ht="51.0" customHeight="1"/>
    <row r="233" ht="51.0" customHeight="1"/>
    <row r="234" ht="51.0" customHeight="1"/>
    <row r="235" ht="51.0" customHeight="1"/>
    <row r="236" ht="51.0" customHeight="1"/>
    <row r="237" ht="51.0" customHeight="1"/>
    <row r="238" ht="51.0" customHeight="1"/>
    <row r="239" ht="51.0" customHeight="1"/>
    <row r="240" ht="51.0" customHeight="1"/>
    <row r="241" ht="51.0" customHeight="1"/>
    <row r="242" ht="51.0" customHeight="1"/>
    <row r="243" ht="51.0" customHeight="1"/>
    <row r="244" ht="51.0" customHeight="1"/>
    <row r="245" ht="51.0" customHeight="1"/>
    <row r="246" ht="51.0" customHeight="1"/>
    <row r="247" ht="51.0" customHeight="1"/>
    <row r="248" ht="51.0" customHeight="1"/>
    <row r="249" ht="51.0" customHeight="1"/>
    <row r="250" ht="51.0" customHeight="1"/>
    <row r="251" ht="51.0" customHeight="1"/>
    <row r="252" ht="51.0" customHeight="1"/>
    <row r="253" ht="51.0" customHeight="1"/>
    <row r="254" ht="51.0" customHeight="1"/>
    <row r="255" ht="51.0" customHeight="1"/>
    <row r="256" ht="51.0" customHeight="1"/>
    <row r="257" ht="51.0" customHeight="1"/>
    <row r="258" ht="51.0" customHeight="1"/>
    <row r="259" ht="51.0" customHeight="1"/>
    <row r="260" ht="51.0" customHeight="1"/>
    <row r="261" ht="51.0" customHeight="1"/>
    <row r="262" ht="51.0" customHeight="1"/>
    <row r="263" ht="51.0" customHeight="1"/>
    <row r="264" ht="51.0" customHeight="1"/>
    <row r="265" ht="51.0" customHeight="1"/>
    <row r="266" ht="51.0" customHeight="1"/>
    <row r="267" ht="51.0" customHeight="1"/>
    <row r="268" ht="51.0" customHeight="1"/>
    <row r="269" ht="51.0" customHeight="1"/>
    <row r="270" ht="51.0" customHeight="1"/>
    <row r="271" ht="51.0" customHeight="1"/>
    <row r="272" ht="51.0" customHeight="1"/>
    <row r="273" ht="51.0" customHeight="1"/>
    <row r="274" ht="51.0" customHeight="1"/>
    <row r="275" ht="51.0" customHeight="1"/>
    <row r="276" ht="51.0" customHeight="1"/>
    <row r="277" ht="51.0" customHeight="1"/>
    <row r="278" ht="51.0" customHeight="1"/>
    <row r="279" ht="51.0" customHeight="1"/>
    <row r="280" ht="51.0" customHeight="1"/>
    <row r="281" ht="51.0" customHeight="1"/>
    <row r="282" ht="51.0" customHeight="1"/>
    <row r="283" ht="51.0" customHeight="1"/>
    <row r="284" ht="51.0" customHeight="1"/>
    <row r="285" ht="51.0" customHeight="1"/>
    <row r="286" ht="51.0" customHeight="1"/>
    <row r="287" ht="51.0" customHeight="1"/>
    <row r="288" ht="51.0" customHeight="1"/>
    <row r="289" ht="51.0" customHeight="1"/>
    <row r="290" ht="51.0" customHeight="1"/>
    <row r="291" ht="51.0" customHeight="1"/>
    <row r="292" ht="51.0" customHeight="1"/>
    <row r="293" ht="51.0" customHeight="1"/>
    <row r="294" ht="51.0" customHeight="1"/>
    <row r="295" ht="51.0" customHeight="1"/>
    <row r="296" ht="51.0" customHeight="1"/>
    <row r="297" ht="51.0" customHeight="1"/>
    <row r="298" ht="51.0" customHeight="1"/>
    <row r="299" ht="51.0" customHeight="1"/>
    <row r="300" ht="51.0" customHeight="1"/>
    <row r="301" ht="51.0" customHeight="1"/>
    <row r="302" ht="51.0" customHeight="1"/>
    <row r="303" ht="51.0" customHeight="1"/>
    <row r="304" ht="51.0" customHeight="1"/>
    <row r="305" ht="51.0" customHeight="1"/>
    <row r="306" ht="51.0" customHeight="1"/>
    <row r="307" ht="51.0" customHeight="1"/>
    <row r="308" ht="51.0" customHeight="1"/>
    <row r="309" ht="51.0" customHeight="1"/>
    <row r="310" ht="51.0" customHeight="1"/>
    <row r="311" ht="51.0" customHeight="1"/>
    <row r="312" ht="51.0" customHeight="1"/>
    <row r="313" ht="51.0" customHeight="1"/>
    <row r="314" ht="51.0" customHeight="1"/>
    <row r="315" ht="51.0" customHeight="1"/>
    <row r="316" ht="51.0" customHeight="1"/>
    <row r="317" ht="51.0" customHeight="1"/>
    <row r="318" ht="51.0" customHeight="1"/>
    <row r="319" ht="51.0" customHeight="1"/>
    <row r="320" ht="51.0" customHeight="1"/>
    <row r="321" ht="51.0" customHeight="1"/>
    <row r="322" ht="51.0" customHeight="1"/>
    <row r="323" ht="51.0" customHeight="1"/>
    <row r="324" ht="51.0" customHeight="1"/>
    <row r="325" ht="51.0" customHeight="1"/>
    <row r="326" ht="51.0" customHeight="1"/>
    <row r="327" ht="51.0" customHeight="1"/>
    <row r="328" ht="51.0" customHeight="1"/>
    <row r="329" ht="51.0" customHeight="1"/>
    <row r="330" ht="51.0" customHeight="1"/>
    <row r="331" ht="51.0" customHeight="1"/>
    <row r="332" ht="51.0" customHeight="1"/>
    <row r="333" ht="51.0" customHeight="1"/>
    <row r="334" ht="51.0" customHeight="1"/>
    <row r="335" ht="51.0" customHeight="1"/>
    <row r="336" ht="51.0" customHeight="1"/>
    <row r="337" ht="51.0" customHeight="1"/>
    <row r="338" ht="51.0" customHeight="1"/>
    <row r="339" ht="51.0" customHeight="1"/>
    <row r="340" ht="51.0" customHeight="1"/>
    <row r="341" ht="51.0" customHeight="1"/>
    <row r="342" ht="51.0" customHeight="1"/>
    <row r="343" ht="51.0" customHeight="1"/>
    <row r="344" ht="51.0" customHeight="1"/>
    <row r="345" ht="51.0" customHeight="1"/>
    <row r="346" ht="51.0" customHeight="1"/>
    <row r="347" ht="51.0" customHeight="1"/>
    <row r="348" ht="51.0" customHeight="1"/>
    <row r="349" ht="51.0" customHeight="1"/>
    <row r="350" ht="51.0" customHeight="1"/>
    <row r="351" ht="51.0" customHeight="1"/>
    <row r="352" ht="51.0" customHeight="1"/>
    <row r="353" ht="51.0" customHeight="1"/>
    <row r="354" ht="51.0" customHeight="1"/>
    <row r="355" ht="51.0" customHeight="1"/>
    <row r="356" ht="51.0" customHeight="1"/>
    <row r="357" ht="51.0" customHeight="1"/>
    <row r="358" ht="51.0" customHeight="1"/>
    <row r="359" ht="51.0" customHeight="1"/>
    <row r="360" ht="51.0" customHeight="1"/>
    <row r="361" ht="51.0" customHeight="1"/>
    <row r="362" ht="51.0" customHeight="1"/>
    <row r="363" ht="51.0" customHeight="1"/>
    <row r="364" ht="51.0" customHeight="1"/>
    <row r="365" ht="51.0" customHeight="1"/>
    <row r="366" ht="51.0" customHeight="1"/>
    <row r="367" ht="51.0" customHeight="1"/>
    <row r="368" ht="51.0" customHeight="1"/>
    <row r="369" ht="51.0" customHeight="1"/>
    <row r="370" ht="51.0" customHeight="1"/>
    <row r="371" ht="51.0" customHeight="1"/>
    <row r="372" ht="51.0" customHeight="1"/>
    <row r="373" ht="51.0" customHeight="1"/>
    <row r="374" ht="51.0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0.71"/>
    <col customWidth="1" min="3" max="3" width="20.29"/>
    <col customWidth="1" min="4" max="4" width="15.29"/>
    <col customWidth="1" min="5" max="5" width="32.14"/>
    <col customWidth="1" min="6" max="6" width="29.0"/>
    <col customWidth="1" min="7" max="7" width="51.86"/>
    <col customWidth="1" min="8" max="8" width="45.0"/>
    <col customWidth="1" min="9" max="9" width="33.29"/>
    <col customWidth="1" min="10" max="26" width="8.0"/>
  </cols>
  <sheetData>
    <row r="1" ht="57.0" customHeight="1">
      <c r="A1" s="109" t="s">
        <v>40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1.0" customHeight="1">
      <c r="A2" s="5" t="s">
        <v>1</v>
      </c>
      <c r="B2" s="5" t="s">
        <v>2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1.0" customHeight="1">
      <c r="A3" s="7">
        <v>3.0</v>
      </c>
      <c r="B3" s="7" t="s">
        <v>41</v>
      </c>
      <c r="C3" s="7" t="s">
        <v>11</v>
      </c>
      <c r="D3" s="110">
        <v>3.0</v>
      </c>
      <c r="E3" s="111">
        <v>67.14</v>
      </c>
      <c r="F3" s="112" t="s">
        <v>12</v>
      </c>
      <c r="G3" s="12" t="s">
        <v>13</v>
      </c>
      <c r="H3" s="87" t="s">
        <v>14</v>
      </c>
      <c r="I3" s="13" t="s">
        <v>15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51.0" customHeight="1">
      <c r="A4" s="7">
        <v>4.0</v>
      </c>
      <c r="B4" s="7" t="s">
        <v>41</v>
      </c>
      <c r="C4" s="7" t="s">
        <v>11</v>
      </c>
      <c r="D4" s="110"/>
      <c r="E4" s="55">
        <v>49.28</v>
      </c>
      <c r="F4" s="112" t="s">
        <v>12</v>
      </c>
      <c r="G4" s="12" t="s">
        <v>13</v>
      </c>
      <c r="H4" s="87" t="s">
        <v>14</v>
      </c>
      <c r="I4" s="13" t="s">
        <v>15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51.0" customHeight="1">
      <c r="A5" s="7">
        <v>5.0</v>
      </c>
      <c r="B5" s="7" t="s">
        <v>41</v>
      </c>
      <c r="C5" s="7" t="s">
        <v>11</v>
      </c>
      <c r="D5" s="110"/>
      <c r="E5" s="55">
        <v>361.08</v>
      </c>
      <c r="F5" s="112" t="s">
        <v>12</v>
      </c>
      <c r="G5" s="12" t="s">
        <v>13</v>
      </c>
      <c r="H5" s="87" t="s">
        <v>14</v>
      </c>
      <c r="I5" s="13" t="s">
        <v>15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51.0" customHeight="1">
      <c r="A6" s="7">
        <v>6.0</v>
      </c>
      <c r="B6" s="7" t="s">
        <v>41</v>
      </c>
      <c r="C6" s="7" t="s">
        <v>11</v>
      </c>
      <c r="D6" s="110"/>
      <c r="E6" s="55">
        <v>249.3</v>
      </c>
      <c r="F6" s="112" t="s">
        <v>12</v>
      </c>
      <c r="G6" s="12" t="s">
        <v>13</v>
      </c>
      <c r="H6" s="87" t="s">
        <v>14</v>
      </c>
      <c r="I6" s="13" t="s">
        <v>15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51.0" customHeight="1">
      <c r="A7" s="7">
        <v>7.0</v>
      </c>
      <c r="B7" s="7" t="s">
        <v>41</v>
      </c>
      <c r="C7" s="7" t="s">
        <v>11</v>
      </c>
      <c r="D7" s="110"/>
      <c r="E7" s="113">
        <v>284.71</v>
      </c>
      <c r="F7" s="112" t="s">
        <v>12</v>
      </c>
      <c r="G7" s="12" t="s">
        <v>13</v>
      </c>
      <c r="H7" s="87" t="s">
        <v>14</v>
      </c>
      <c r="I7" s="13" t="s">
        <v>15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51.0" customHeight="1">
      <c r="A8" s="7">
        <v>8.0</v>
      </c>
      <c r="B8" s="7" t="s">
        <v>41</v>
      </c>
      <c r="C8" s="7" t="s">
        <v>11</v>
      </c>
      <c r="D8" s="110"/>
      <c r="E8" s="55">
        <v>342.33</v>
      </c>
      <c r="F8" s="112" t="s">
        <v>12</v>
      </c>
      <c r="G8" s="12" t="s">
        <v>13</v>
      </c>
      <c r="H8" s="87" t="s">
        <v>14</v>
      </c>
      <c r="I8" s="13" t="s">
        <v>15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51.0" customHeight="1">
      <c r="A9" s="7">
        <v>9.0</v>
      </c>
      <c r="B9" s="7" t="s">
        <v>41</v>
      </c>
      <c r="C9" s="7" t="s">
        <v>11</v>
      </c>
      <c r="D9" s="110"/>
      <c r="E9" s="55">
        <v>161.65</v>
      </c>
      <c r="F9" s="112" t="s">
        <v>12</v>
      </c>
      <c r="G9" s="12" t="s">
        <v>13</v>
      </c>
      <c r="H9" s="87" t="s">
        <v>14</v>
      </c>
      <c r="I9" s="13" t="s">
        <v>15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51.0" customHeight="1">
      <c r="A10" s="7">
        <v>10.0</v>
      </c>
      <c r="B10" s="7" t="s">
        <v>41</v>
      </c>
      <c r="C10" s="7" t="s">
        <v>11</v>
      </c>
      <c r="D10" s="110"/>
      <c r="E10" s="55">
        <v>221.74</v>
      </c>
      <c r="F10" s="112" t="s">
        <v>12</v>
      </c>
      <c r="G10" s="12" t="s">
        <v>13</v>
      </c>
      <c r="H10" s="87" t="s">
        <v>14</v>
      </c>
      <c r="I10" s="13" t="s">
        <v>15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51.0" customHeight="1">
      <c r="A11" s="7">
        <v>11.0</v>
      </c>
      <c r="B11" s="7" t="s">
        <v>41</v>
      </c>
      <c r="C11" s="7" t="s">
        <v>11</v>
      </c>
      <c r="D11" s="110"/>
      <c r="E11" s="55">
        <v>284.71</v>
      </c>
      <c r="F11" s="112" t="s">
        <v>12</v>
      </c>
      <c r="G11" s="12" t="s">
        <v>13</v>
      </c>
      <c r="H11" s="87" t="s">
        <v>14</v>
      </c>
      <c r="I11" s="13" t="s">
        <v>15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51.0" customHeight="1">
      <c r="A12" s="7">
        <v>12.0</v>
      </c>
      <c r="B12" s="7" t="s">
        <v>41</v>
      </c>
      <c r="C12" s="7" t="s">
        <v>11</v>
      </c>
      <c r="D12" s="110"/>
      <c r="E12" s="55">
        <v>249.3</v>
      </c>
      <c r="F12" s="112" t="s">
        <v>12</v>
      </c>
      <c r="G12" s="12" t="s">
        <v>13</v>
      </c>
      <c r="H12" s="87" t="s">
        <v>14</v>
      </c>
      <c r="I12" s="13" t="s">
        <v>15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51.0" customHeight="1">
      <c r="A13" s="7">
        <v>13.0</v>
      </c>
      <c r="B13" s="7" t="s">
        <v>41</v>
      </c>
      <c r="C13" s="7" t="s">
        <v>11</v>
      </c>
      <c r="D13" s="114">
        <v>4.0</v>
      </c>
      <c r="E13" s="60">
        <v>284.92</v>
      </c>
      <c r="F13" s="112" t="s">
        <v>12</v>
      </c>
      <c r="G13" s="12" t="s">
        <v>13</v>
      </c>
      <c r="H13" s="87" t="s">
        <v>14</v>
      </c>
      <c r="I13" s="13" t="s">
        <v>15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51.0" customHeight="1">
      <c r="A14" s="7">
        <v>14.0</v>
      </c>
      <c r="B14" s="7" t="s">
        <v>41</v>
      </c>
      <c r="C14" s="7" t="s">
        <v>11</v>
      </c>
      <c r="D14" s="114"/>
      <c r="E14" s="111">
        <v>267.11</v>
      </c>
      <c r="F14" s="112" t="s">
        <v>12</v>
      </c>
      <c r="G14" s="12" t="s">
        <v>13</v>
      </c>
      <c r="H14" s="87" t="s">
        <v>14</v>
      </c>
      <c r="I14" s="13" t="s">
        <v>15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51.0" customHeight="1">
      <c r="A15" s="7">
        <v>15.0</v>
      </c>
      <c r="B15" s="7" t="s">
        <v>41</v>
      </c>
      <c r="C15" s="7" t="s">
        <v>11</v>
      </c>
      <c r="D15" s="114"/>
      <c r="E15" s="111">
        <v>276.01</v>
      </c>
      <c r="F15" s="112" t="s">
        <v>12</v>
      </c>
      <c r="G15" s="12" t="s">
        <v>13</v>
      </c>
      <c r="H15" s="87" t="s">
        <v>14</v>
      </c>
      <c r="I15" s="13" t="s">
        <v>15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51.0" customHeight="1">
      <c r="A16" s="7">
        <v>16.0</v>
      </c>
      <c r="B16" s="7" t="s">
        <v>41</v>
      </c>
      <c r="C16" s="7" t="s">
        <v>11</v>
      </c>
      <c r="D16" s="114"/>
      <c r="E16" s="60">
        <v>67.14</v>
      </c>
      <c r="F16" s="112" t="s">
        <v>12</v>
      </c>
      <c r="G16" s="12" t="s">
        <v>13</v>
      </c>
      <c r="H16" s="87" t="s">
        <v>14</v>
      </c>
      <c r="I16" s="13" t="s">
        <v>15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51.0" customHeight="1">
      <c r="A17" s="7">
        <v>18.0</v>
      </c>
      <c r="B17" s="7" t="s">
        <v>41</v>
      </c>
      <c r="C17" s="7" t="s">
        <v>11</v>
      </c>
      <c r="D17" s="114"/>
      <c r="E17" s="115">
        <v>67.14</v>
      </c>
      <c r="F17" s="112" t="s">
        <v>12</v>
      </c>
      <c r="G17" s="12" t="s">
        <v>13</v>
      </c>
      <c r="H17" s="87" t="s">
        <v>14</v>
      </c>
      <c r="I17" s="13" t="s">
        <v>15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51.0" customHeight="1">
      <c r="A18" s="7">
        <v>19.0</v>
      </c>
      <c r="B18" s="7" t="s">
        <v>41</v>
      </c>
      <c r="C18" s="7" t="s">
        <v>11</v>
      </c>
      <c r="D18" s="110"/>
      <c r="E18" s="60">
        <v>46.48</v>
      </c>
      <c r="F18" s="112" t="s">
        <v>12</v>
      </c>
      <c r="G18" s="12" t="s">
        <v>13</v>
      </c>
      <c r="H18" s="87" t="s">
        <v>14</v>
      </c>
      <c r="I18" s="13" t="s">
        <v>15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51.0" customHeight="1">
      <c r="A19" s="7">
        <v>20.0</v>
      </c>
      <c r="B19" s="7" t="s">
        <v>41</v>
      </c>
      <c r="C19" s="7" t="s">
        <v>11</v>
      </c>
      <c r="D19" s="110"/>
      <c r="E19" s="60">
        <v>64.55</v>
      </c>
      <c r="F19" s="112" t="s">
        <v>12</v>
      </c>
      <c r="G19" s="12" t="s">
        <v>13</v>
      </c>
      <c r="H19" s="87" t="s">
        <v>14</v>
      </c>
      <c r="I19" s="13" t="s">
        <v>15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51.0" customHeight="1">
      <c r="A20" s="7">
        <v>21.0</v>
      </c>
      <c r="B20" s="7" t="s">
        <v>41</v>
      </c>
      <c r="C20" s="7" t="s">
        <v>11</v>
      </c>
      <c r="D20" s="110"/>
      <c r="E20" s="60">
        <v>46.48</v>
      </c>
      <c r="F20" s="112" t="s">
        <v>12</v>
      </c>
      <c r="G20" s="12" t="s">
        <v>13</v>
      </c>
      <c r="H20" s="87" t="s">
        <v>14</v>
      </c>
      <c r="I20" s="13" t="s">
        <v>15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1.0" customHeight="1">
      <c r="A21" s="7">
        <v>22.0</v>
      </c>
      <c r="B21" s="7" t="s">
        <v>41</v>
      </c>
      <c r="C21" s="7" t="s">
        <v>11</v>
      </c>
      <c r="D21" s="114">
        <v>5.0</v>
      </c>
      <c r="E21" s="116">
        <v>389.93</v>
      </c>
      <c r="F21" s="112" t="s">
        <v>12</v>
      </c>
      <c r="G21" s="12" t="s">
        <v>13</v>
      </c>
      <c r="H21" s="87" t="s">
        <v>14</v>
      </c>
      <c r="I21" s="13" t="s">
        <v>15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51.0" customHeight="1">
      <c r="A22" s="7">
        <v>23.0</v>
      </c>
      <c r="B22" s="7" t="s">
        <v>41</v>
      </c>
      <c r="C22" s="7" t="s">
        <v>11</v>
      </c>
      <c r="D22" s="110"/>
      <c r="E22" s="60">
        <v>164.26</v>
      </c>
      <c r="F22" s="112" t="s">
        <v>12</v>
      </c>
      <c r="G22" s="12" t="s">
        <v>13</v>
      </c>
      <c r="H22" s="87" t="s">
        <v>14</v>
      </c>
      <c r="I22" s="13" t="s">
        <v>15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51.0" customHeight="1">
      <c r="A23" s="7">
        <v>25.0</v>
      </c>
      <c r="B23" s="7" t="s">
        <v>41</v>
      </c>
      <c r="C23" s="7" t="s">
        <v>11</v>
      </c>
      <c r="D23" s="110"/>
      <c r="E23" s="60">
        <v>59.39</v>
      </c>
      <c r="F23" s="112" t="s">
        <v>12</v>
      </c>
      <c r="G23" s="12" t="s">
        <v>13</v>
      </c>
      <c r="H23" s="87" t="s">
        <v>14</v>
      </c>
      <c r="I23" s="13" t="s">
        <v>15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51.0" customHeight="1">
      <c r="A24" s="7">
        <v>26.0</v>
      </c>
      <c r="B24" s="7" t="s">
        <v>41</v>
      </c>
      <c r="C24" s="7" t="s">
        <v>11</v>
      </c>
      <c r="D24" s="117"/>
      <c r="E24" s="62">
        <v>56.804</v>
      </c>
      <c r="F24" s="112" t="s">
        <v>12</v>
      </c>
      <c r="G24" s="12" t="s">
        <v>13</v>
      </c>
      <c r="H24" s="87" t="s">
        <v>14</v>
      </c>
      <c r="I24" s="13" t="s">
        <v>15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51.0" customHeight="1">
      <c r="A25" s="7">
        <v>27.0</v>
      </c>
      <c r="B25" s="7" t="s">
        <v>41</v>
      </c>
      <c r="C25" s="7" t="s">
        <v>11</v>
      </c>
      <c r="D25" s="93"/>
      <c r="E25" s="118"/>
      <c r="F25" s="112" t="s">
        <v>12</v>
      </c>
      <c r="G25" s="12" t="s">
        <v>13</v>
      </c>
      <c r="H25" s="87" t="s">
        <v>14</v>
      </c>
      <c r="I25" s="13" t="s">
        <v>15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51.0" customHeight="1">
      <c r="A26" s="7">
        <v>28.0</v>
      </c>
      <c r="B26" s="7" t="s">
        <v>41</v>
      </c>
      <c r="C26" s="7" t="s">
        <v>11</v>
      </c>
      <c r="D26" s="114"/>
      <c r="E26" s="55"/>
      <c r="F26" s="112" t="s">
        <v>12</v>
      </c>
      <c r="G26" s="12" t="s">
        <v>13</v>
      </c>
      <c r="H26" s="87" t="s">
        <v>14</v>
      </c>
      <c r="I26" s="13" t="s">
        <v>15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51.0" customHeight="1">
      <c r="A27" s="7">
        <v>29.0</v>
      </c>
      <c r="B27" s="7" t="s">
        <v>41</v>
      </c>
      <c r="C27" s="7" t="s">
        <v>11</v>
      </c>
      <c r="D27" s="114"/>
      <c r="E27" s="55"/>
      <c r="F27" s="112" t="s">
        <v>12</v>
      </c>
      <c r="G27" s="12" t="s">
        <v>13</v>
      </c>
      <c r="H27" s="87" t="s">
        <v>14</v>
      </c>
      <c r="I27" s="13" t="s">
        <v>15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51.0" customHeight="1">
      <c r="A28" s="7">
        <v>30.0</v>
      </c>
      <c r="B28" s="7" t="s">
        <v>41</v>
      </c>
      <c r="C28" s="7" t="s">
        <v>11</v>
      </c>
      <c r="D28" s="110"/>
      <c r="E28" s="60"/>
      <c r="F28" s="112" t="s">
        <v>12</v>
      </c>
      <c r="G28" s="12" t="s">
        <v>13</v>
      </c>
      <c r="H28" s="87" t="s">
        <v>14</v>
      </c>
      <c r="I28" s="13" t="s">
        <v>15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51.0" customHeight="1">
      <c r="A29" s="7">
        <v>31.0</v>
      </c>
      <c r="B29" s="7" t="s">
        <v>41</v>
      </c>
      <c r="C29" s="7" t="s">
        <v>11</v>
      </c>
      <c r="D29" s="93"/>
      <c r="E29" s="119"/>
      <c r="F29" s="112" t="s">
        <v>12</v>
      </c>
      <c r="G29" s="12" t="s">
        <v>13</v>
      </c>
      <c r="H29" s="87" t="s">
        <v>14</v>
      </c>
      <c r="I29" s="13" t="s">
        <v>15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51.0" customHeight="1">
      <c r="A30" s="7">
        <v>32.0</v>
      </c>
      <c r="B30" s="7" t="s">
        <v>41</v>
      </c>
      <c r="C30" s="7" t="s">
        <v>11</v>
      </c>
      <c r="D30" s="93"/>
      <c r="E30" s="93"/>
      <c r="F30" s="112" t="s">
        <v>12</v>
      </c>
      <c r="G30" s="12" t="s">
        <v>13</v>
      </c>
      <c r="H30" s="87" t="s">
        <v>14</v>
      </c>
      <c r="I30" s="13" t="s">
        <v>15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51.0" customHeight="1">
      <c r="A31" s="7">
        <v>33.0</v>
      </c>
      <c r="B31" s="7" t="s">
        <v>41</v>
      </c>
      <c r="C31" s="7" t="s">
        <v>11</v>
      </c>
      <c r="D31" s="110"/>
      <c r="E31" s="10"/>
      <c r="F31" s="112" t="s">
        <v>12</v>
      </c>
      <c r="G31" s="12" t="s">
        <v>13</v>
      </c>
      <c r="H31" s="87" t="s">
        <v>14</v>
      </c>
      <c r="I31" s="13" t="s">
        <v>15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51.0" customHeight="1">
      <c r="A32" s="7">
        <v>34.0</v>
      </c>
      <c r="B32" s="7" t="s">
        <v>41</v>
      </c>
      <c r="C32" s="7" t="s">
        <v>11</v>
      </c>
      <c r="D32" s="110"/>
      <c r="E32" s="10"/>
      <c r="F32" s="112" t="s">
        <v>12</v>
      </c>
      <c r="G32" s="12" t="s">
        <v>13</v>
      </c>
      <c r="H32" s="87" t="s">
        <v>14</v>
      </c>
      <c r="I32" s="13" t="s">
        <v>15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51.0" customHeight="1">
      <c r="A33" s="7">
        <v>35.0</v>
      </c>
      <c r="B33" s="7" t="s">
        <v>41</v>
      </c>
      <c r="C33" s="7" t="s">
        <v>11</v>
      </c>
      <c r="D33" s="110"/>
      <c r="E33" s="10"/>
      <c r="F33" s="112" t="s">
        <v>12</v>
      </c>
      <c r="G33" s="12" t="s">
        <v>13</v>
      </c>
      <c r="H33" s="87" t="s">
        <v>14</v>
      </c>
      <c r="I33" s="13" t="s">
        <v>15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51.0" customHeight="1">
      <c r="A34" s="7">
        <v>36.0</v>
      </c>
      <c r="B34" s="7" t="s">
        <v>41</v>
      </c>
      <c r="C34" s="7" t="s">
        <v>11</v>
      </c>
      <c r="D34" s="110"/>
      <c r="E34" s="120"/>
      <c r="F34" s="112" t="s">
        <v>12</v>
      </c>
      <c r="G34" s="12" t="s">
        <v>13</v>
      </c>
      <c r="H34" s="87" t="s">
        <v>14</v>
      </c>
      <c r="I34" s="13" t="s">
        <v>15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51.0" customHeight="1">
      <c r="A35" s="7">
        <v>37.0</v>
      </c>
      <c r="B35" s="7" t="s">
        <v>41</v>
      </c>
      <c r="C35" s="7" t="s">
        <v>11</v>
      </c>
      <c r="D35" s="110"/>
      <c r="E35" s="120"/>
      <c r="F35" s="112" t="s">
        <v>12</v>
      </c>
      <c r="G35" s="12" t="s">
        <v>13</v>
      </c>
      <c r="H35" s="87" t="s">
        <v>14</v>
      </c>
      <c r="I35" s="13" t="s">
        <v>15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51.0" customHeight="1">
      <c r="A36" s="7">
        <v>38.0</v>
      </c>
      <c r="B36" s="7" t="s">
        <v>41</v>
      </c>
      <c r="C36" s="7" t="s">
        <v>11</v>
      </c>
      <c r="D36" s="110"/>
      <c r="E36" s="10"/>
      <c r="F36" s="112" t="s">
        <v>12</v>
      </c>
      <c r="G36" s="12" t="s">
        <v>13</v>
      </c>
      <c r="H36" s="87" t="s">
        <v>14</v>
      </c>
      <c r="I36" s="13" t="s">
        <v>15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51.0" customHeight="1">
      <c r="A37" s="7">
        <v>39.0</v>
      </c>
      <c r="B37" s="7" t="s">
        <v>41</v>
      </c>
      <c r="C37" s="7" t="s">
        <v>11</v>
      </c>
      <c r="D37" s="110"/>
      <c r="E37" s="10"/>
      <c r="F37" s="112" t="s">
        <v>12</v>
      </c>
      <c r="G37" s="12" t="s">
        <v>13</v>
      </c>
      <c r="H37" s="87" t="s">
        <v>14</v>
      </c>
      <c r="I37" s="13" t="s">
        <v>15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51.0" customHeight="1">
      <c r="A38" s="7">
        <v>40.0</v>
      </c>
      <c r="B38" s="7" t="s">
        <v>41</v>
      </c>
      <c r="C38" s="7" t="s">
        <v>11</v>
      </c>
      <c r="D38" s="110"/>
      <c r="E38" s="10"/>
      <c r="F38" s="112" t="s">
        <v>12</v>
      </c>
      <c r="G38" s="12" t="s">
        <v>13</v>
      </c>
      <c r="H38" s="87" t="s">
        <v>14</v>
      </c>
      <c r="I38" s="13" t="s">
        <v>15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51.0" customHeight="1">
      <c r="A39" s="7">
        <v>41.0</v>
      </c>
      <c r="B39" s="7" t="s">
        <v>41</v>
      </c>
      <c r="C39" s="7" t="s">
        <v>11</v>
      </c>
      <c r="D39" s="110"/>
      <c r="E39" s="16"/>
      <c r="F39" s="112" t="s">
        <v>12</v>
      </c>
      <c r="G39" s="12" t="s">
        <v>13</v>
      </c>
      <c r="H39" s="87" t="s">
        <v>14</v>
      </c>
      <c r="I39" s="13" t="s">
        <v>15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51.0" customHeight="1">
      <c r="A40" s="7">
        <v>42.0</v>
      </c>
      <c r="B40" s="7" t="s">
        <v>41</v>
      </c>
      <c r="C40" s="7" t="s">
        <v>11</v>
      </c>
      <c r="D40" s="121"/>
      <c r="E40" s="10"/>
      <c r="F40" s="112" t="s">
        <v>12</v>
      </c>
      <c r="G40" s="12" t="s">
        <v>13</v>
      </c>
      <c r="H40" s="87" t="s">
        <v>14</v>
      </c>
      <c r="I40" s="13" t="s">
        <v>15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51.0" customHeight="1">
      <c r="A41" s="7">
        <v>43.0</v>
      </c>
      <c r="B41" s="7" t="s">
        <v>41</v>
      </c>
      <c r="C41" s="7" t="s">
        <v>11</v>
      </c>
      <c r="D41" s="110"/>
      <c r="E41" s="10"/>
      <c r="F41" s="112" t="s">
        <v>12</v>
      </c>
      <c r="G41" s="12" t="s">
        <v>13</v>
      </c>
      <c r="H41" s="87" t="s">
        <v>14</v>
      </c>
      <c r="I41" s="13" t="s">
        <v>15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51.0" customHeight="1">
      <c r="A42" s="7">
        <v>44.0</v>
      </c>
      <c r="B42" s="7" t="s">
        <v>41</v>
      </c>
      <c r="C42" s="7" t="s">
        <v>11</v>
      </c>
      <c r="D42" s="110"/>
      <c r="E42" s="10"/>
      <c r="F42" s="112" t="s">
        <v>12</v>
      </c>
      <c r="G42" s="12" t="s">
        <v>13</v>
      </c>
      <c r="H42" s="87" t="s">
        <v>14</v>
      </c>
      <c r="I42" s="13" t="s">
        <v>15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51.0" customHeight="1">
      <c r="A43" s="7">
        <v>45.0</v>
      </c>
      <c r="B43" s="7" t="s">
        <v>41</v>
      </c>
      <c r="C43" s="7" t="s">
        <v>11</v>
      </c>
      <c r="D43" s="110"/>
      <c r="E43" s="10"/>
      <c r="F43" s="112" t="s">
        <v>12</v>
      </c>
      <c r="G43" s="12" t="s">
        <v>13</v>
      </c>
      <c r="H43" s="87" t="s">
        <v>14</v>
      </c>
      <c r="I43" s="13" t="s">
        <v>15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51.0" customHeight="1">
      <c r="A44" s="7">
        <v>46.0</v>
      </c>
      <c r="B44" s="7" t="s">
        <v>41</v>
      </c>
      <c r="C44" s="7" t="s">
        <v>11</v>
      </c>
      <c r="D44" s="110"/>
      <c r="E44" s="10"/>
      <c r="F44" s="112" t="s">
        <v>12</v>
      </c>
      <c r="G44" s="12" t="s">
        <v>13</v>
      </c>
      <c r="H44" s="87" t="s">
        <v>14</v>
      </c>
      <c r="I44" s="13" t="s">
        <v>15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51.0" customHeight="1">
      <c r="A45" s="7">
        <v>47.0</v>
      </c>
      <c r="B45" s="7" t="s">
        <v>41</v>
      </c>
      <c r="C45" s="7" t="s">
        <v>11</v>
      </c>
      <c r="D45" s="110"/>
      <c r="E45" s="10"/>
      <c r="F45" s="112" t="s">
        <v>12</v>
      </c>
      <c r="G45" s="12" t="s">
        <v>13</v>
      </c>
      <c r="H45" s="87" t="s">
        <v>14</v>
      </c>
      <c r="I45" s="13" t="s">
        <v>15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51.0" customHeight="1">
      <c r="A46" s="7">
        <v>48.0</v>
      </c>
      <c r="B46" s="7" t="s">
        <v>41</v>
      </c>
      <c r="C46" s="7" t="s">
        <v>11</v>
      </c>
      <c r="D46" s="110"/>
      <c r="E46" s="10"/>
      <c r="F46" s="112" t="s">
        <v>12</v>
      </c>
      <c r="G46" s="12" t="s">
        <v>13</v>
      </c>
      <c r="H46" s="87" t="s">
        <v>14</v>
      </c>
      <c r="I46" s="13" t="s">
        <v>15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51.0" customHeight="1">
      <c r="A47" s="7">
        <v>49.0</v>
      </c>
      <c r="B47" s="7" t="s">
        <v>41</v>
      </c>
      <c r="C47" s="7" t="s">
        <v>11</v>
      </c>
      <c r="D47" s="110"/>
      <c r="E47" s="10"/>
      <c r="F47" s="112" t="s">
        <v>12</v>
      </c>
      <c r="G47" s="12" t="s">
        <v>13</v>
      </c>
      <c r="H47" s="87" t="s">
        <v>14</v>
      </c>
      <c r="I47" s="13" t="s">
        <v>15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51.0" customHeight="1">
      <c r="A48" s="7">
        <v>50.0</v>
      </c>
      <c r="B48" s="7" t="s">
        <v>41</v>
      </c>
      <c r="C48" s="7" t="s">
        <v>11</v>
      </c>
      <c r="D48" s="110"/>
      <c r="E48" s="122"/>
      <c r="F48" s="112" t="s">
        <v>12</v>
      </c>
      <c r="G48" s="12" t="s">
        <v>13</v>
      </c>
      <c r="H48" s="87" t="s">
        <v>14</v>
      </c>
      <c r="I48" s="13" t="s">
        <v>15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51.0" customHeight="1">
      <c r="A49" s="7">
        <v>51.0</v>
      </c>
      <c r="B49" s="7" t="s">
        <v>41</v>
      </c>
      <c r="C49" s="7" t="s">
        <v>11</v>
      </c>
      <c r="D49" s="110"/>
      <c r="E49" s="122"/>
      <c r="F49" s="112" t="s">
        <v>12</v>
      </c>
      <c r="G49" s="12" t="s">
        <v>13</v>
      </c>
      <c r="H49" s="87" t="s">
        <v>14</v>
      </c>
      <c r="I49" s="13" t="s">
        <v>15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51.0" customHeight="1">
      <c r="A50" s="7">
        <v>52.0</v>
      </c>
      <c r="B50" s="7" t="s">
        <v>41</v>
      </c>
      <c r="C50" s="7" t="s">
        <v>11</v>
      </c>
      <c r="D50" s="110"/>
      <c r="E50" s="122"/>
      <c r="F50" s="112" t="s">
        <v>12</v>
      </c>
      <c r="G50" s="12" t="s">
        <v>13</v>
      </c>
      <c r="H50" s="87" t="s">
        <v>14</v>
      </c>
      <c r="I50" s="13" t="s">
        <v>15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51.0" customHeight="1">
      <c r="A51" s="7">
        <v>53.0</v>
      </c>
      <c r="B51" s="7" t="s">
        <v>41</v>
      </c>
      <c r="C51" s="7" t="s">
        <v>11</v>
      </c>
      <c r="D51" s="110"/>
      <c r="E51" s="122"/>
      <c r="F51" s="112" t="s">
        <v>12</v>
      </c>
      <c r="G51" s="12" t="s">
        <v>13</v>
      </c>
      <c r="H51" s="87" t="s">
        <v>14</v>
      </c>
      <c r="I51" s="13" t="s">
        <v>15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51.0" customHeight="1">
      <c r="A52" s="7">
        <v>54.0</v>
      </c>
      <c r="B52" s="7"/>
      <c r="C52" s="7" t="s">
        <v>11</v>
      </c>
      <c r="D52" s="123"/>
      <c r="E52" s="122"/>
      <c r="F52" s="112" t="s">
        <v>12</v>
      </c>
      <c r="G52" s="12" t="s">
        <v>13</v>
      </c>
      <c r="H52" s="87" t="s">
        <v>14</v>
      </c>
      <c r="I52" s="13" t="s">
        <v>15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51.0" customHeight="1">
      <c r="A53" s="7">
        <v>55.0</v>
      </c>
      <c r="B53" s="7"/>
      <c r="C53" s="7" t="s">
        <v>11</v>
      </c>
      <c r="D53" s="110"/>
      <c r="E53" s="122"/>
      <c r="F53" s="112" t="s">
        <v>12</v>
      </c>
      <c r="G53" s="12" t="s">
        <v>13</v>
      </c>
      <c r="H53" s="87" t="s">
        <v>14</v>
      </c>
      <c r="I53" s="13" t="s">
        <v>15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51.0" customHeight="1">
      <c r="A54" s="7">
        <v>56.0</v>
      </c>
      <c r="B54" s="7"/>
      <c r="C54" s="7" t="s">
        <v>11</v>
      </c>
      <c r="D54" s="9"/>
      <c r="E54" s="122"/>
      <c r="F54" s="112" t="s">
        <v>12</v>
      </c>
      <c r="G54" s="12" t="s">
        <v>13</v>
      </c>
      <c r="H54" s="87" t="s">
        <v>14</v>
      </c>
      <c r="I54" s="13" t="s">
        <v>15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51.0" customHeight="1">
      <c r="A55" s="7">
        <v>57.0</v>
      </c>
      <c r="B55" s="7"/>
      <c r="C55" s="7" t="s">
        <v>11</v>
      </c>
      <c r="D55" s="9"/>
      <c r="E55" s="122"/>
      <c r="F55" s="112" t="s">
        <v>12</v>
      </c>
      <c r="G55" s="12" t="s">
        <v>13</v>
      </c>
      <c r="H55" s="87" t="s">
        <v>14</v>
      </c>
      <c r="I55" s="13" t="s">
        <v>15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51.0" customHeight="1">
      <c r="A56" s="7">
        <v>58.0</v>
      </c>
      <c r="B56" s="7"/>
      <c r="C56" s="7" t="s">
        <v>11</v>
      </c>
      <c r="D56" s="9"/>
      <c r="E56" s="122"/>
      <c r="F56" s="112" t="s">
        <v>12</v>
      </c>
      <c r="G56" s="12" t="s">
        <v>13</v>
      </c>
      <c r="H56" s="87" t="s">
        <v>14</v>
      </c>
      <c r="I56" s="13" t="s">
        <v>15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51.0" customHeight="1">
      <c r="A57" s="7">
        <v>59.0</v>
      </c>
      <c r="B57" s="7"/>
      <c r="C57" s="7" t="s">
        <v>11</v>
      </c>
      <c r="D57" s="110"/>
      <c r="E57" s="122"/>
      <c r="F57" s="112" t="s">
        <v>12</v>
      </c>
      <c r="G57" s="12" t="s">
        <v>13</v>
      </c>
      <c r="H57" s="87" t="s">
        <v>14</v>
      </c>
      <c r="I57" s="13" t="s">
        <v>15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51.0" customHeight="1">
      <c r="A58" s="7">
        <v>60.0</v>
      </c>
      <c r="B58" s="7"/>
      <c r="C58" s="7" t="s">
        <v>11</v>
      </c>
      <c r="D58" s="110"/>
      <c r="E58" s="122"/>
      <c r="F58" s="112" t="s">
        <v>12</v>
      </c>
      <c r="G58" s="12" t="s">
        <v>13</v>
      </c>
      <c r="H58" s="87" t="s">
        <v>14</v>
      </c>
      <c r="I58" s="13" t="s">
        <v>15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51.0" customHeight="1">
      <c r="A59" s="7">
        <v>61.0</v>
      </c>
      <c r="B59" s="7"/>
      <c r="C59" s="7" t="s">
        <v>11</v>
      </c>
      <c r="D59" s="110"/>
      <c r="E59" s="122"/>
      <c r="F59" s="112" t="s">
        <v>12</v>
      </c>
      <c r="G59" s="12" t="s">
        <v>13</v>
      </c>
      <c r="H59" s="87" t="s">
        <v>14</v>
      </c>
      <c r="I59" s="13" t="s">
        <v>15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51.0" customHeight="1">
      <c r="A60" s="7">
        <v>62.0</v>
      </c>
      <c r="B60" s="7"/>
      <c r="C60" s="7" t="s">
        <v>11</v>
      </c>
      <c r="D60" s="110"/>
      <c r="E60" s="122"/>
      <c r="F60" s="112" t="s">
        <v>12</v>
      </c>
      <c r="G60" s="12" t="s">
        <v>13</v>
      </c>
      <c r="H60" s="87" t="s">
        <v>14</v>
      </c>
      <c r="I60" s="13" t="s">
        <v>15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51.0" customHeight="1">
      <c r="A61" s="7">
        <v>63.0</v>
      </c>
      <c r="B61" s="7"/>
      <c r="C61" s="7" t="s">
        <v>11</v>
      </c>
      <c r="D61" s="110"/>
      <c r="E61" s="124"/>
      <c r="F61" s="112" t="s">
        <v>12</v>
      </c>
      <c r="G61" s="12" t="s">
        <v>13</v>
      </c>
      <c r="H61" s="87" t="s">
        <v>14</v>
      </c>
      <c r="I61" s="13" t="s">
        <v>15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51.0" customHeight="1">
      <c r="A62" s="7">
        <v>64.0</v>
      </c>
      <c r="B62" s="7"/>
      <c r="C62" s="7" t="s">
        <v>11</v>
      </c>
      <c r="D62" s="110"/>
      <c r="E62" s="124"/>
      <c r="F62" s="112" t="s">
        <v>12</v>
      </c>
      <c r="G62" s="12" t="s">
        <v>13</v>
      </c>
      <c r="H62" s="87" t="s">
        <v>14</v>
      </c>
      <c r="I62" s="13" t="s">
        <v>15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51.0" customHeight="1">
      <c r="A63" s="7">
        <v>65.0</v>
      </c>
      <c r="B63" s="7"/>
      <c r="C63" s="7" t="s">
        <v>11</v>
      </c>
      <c r="D63" s="110"/>
      <c r="E63" s="124"/>
      <c r="F63" s="112" t="s">
        <v>12</v>
      </c>
      <c r="G63" s="12" t="s">
        <v>13</v>
      </c>
      <c r="H63" s="87" t="s">
        <v>14</v>
      </c>
      <c r="I63" s="13" t="s">
        <v>15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51.0" customHeight="1">
      <c r="A64" s="7">
        <v>66.0</v>
      </c>
      <c r="B64" s="7"/>
      <c r="C64" s="7" t="s">
        <v>11</v>
      </c>
      <c r="D64" s="110"/>
      <c r="E64" s="124"/>
      <c r="F64" s="112" t="s">
        <v>12</v>
      </c>
      <c r="G64" s="12" t="s">
        <v>13</v>
      </c>
      <c r="H64" s="87" t="s">
        <v>14</v>
      </c>
      <c r="I64" s="13" t="s">
        <v>15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51.0" customHeight="1">
      <c r="A65" s="7">
        <v>67.0</v>
      </c>
      <c r="B65" s="7"/>
      <c r="C65" s="7" t="s">
        <v>11</v>
      </c>
      <c r="D65" s="110"/>
      <c r="E65" s="124"/>
      <c r="F65" s="112" t="s">
        <v>12</v>
      </c>
      <c r="G65" s="12" t="s">
        <v>13</v>
      </c>
      <c r="H65" s="87" t="s">
        <v>14</v>
      </c>
      <c r="I65" s="13" t="s">
        <v>15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51.0" customHeight="1">
      <c r="A66" s="7">
        <v>68.0</v>
      </c>
      <c r="B66" s="7"/>
      <c r="C66" s="7" t="s">
        <v>11</v>
      </c>
      <c r="D66" s="110"/>
      <c r="E66" s="124"/>
      <c r="F66" s="112" t="s">
        <v>12</v>
      </c>
      <c r="G66" s="12" t="s">
        <v>13</v>
      </c>
      <c r="H66" s="87" t="s">
        <v>14</v>
      </c>
      <c r="I66" s="13" t="s">
        <v>15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51.0" customHeight="1">
      <c r="A67" s="7">
        <v>69.0</v>
      </c>
      <c r="B67" s="7"/>
      <c r="C67" s="7" t="s">
        <v>11</v>
      </c>
      <c r="D67" s="110"/>
      <c r="E67" s="124"/>
      <c r="F67" s="112" t="s">
        <v>12</v>
      </c>
      <c r="G67" s="12" t="s">
        <v>13</v>
      </c>
      <c r="H67" s="87" t="s">
        <v>14</v>
      </c>
      <c r="I67" s="13" t="s">
        <v>15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51.0" customHeight="1">
      <c r="A68" s="7">
        <v>70.0</v>
      </c>
      <c r="B68" s="7"/>
      <c r="C68" s="7" t="s">
        <v>11</v>
      </c>
      <c r="D68" s="110"/>
      <c r="E68" s="124"/>
      <c r="F68" s="112" t="s">
        <v>12</v>
      </c>
      <c r="G68" s="12" t="s">
        <v>13</v>
      </c>
      <c r="H68" s="87" t="s">
        <v>14</v>
      </c>
      <c r="I68" s="13" t="s">
        <v>15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51.0" customHeight="1">
      <c r="A69" s="7">
        <v>71.0</v>
      </c>
      <c r="B69" s="7"/>
      <c r="C69" s="7" t="s">
        <v>11</v>
      </c>
      <c r="D69" s="110"/>
      <c r="E69" s="124"/>
      <c r="F69" s="112" t="s">
        <v>12</v>
      </c>
      <c r="G69" s="12" t="s">
        <v>13</v>
      </c>
      <c r="H69" s="87" t="s">
        <v>14</v>
      </c>
      <c r="I69" s="13" t="s">
        <v>15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51.0" customHeight="1">
      <c r="A70" s="7">
        <v>72.0</v>
      </c>
      <c r="B70" s="7"/>
      <c r="C70" s="7" t="s">
        <v>11</v>
      </c>
      <c r="D70" s="110"/>
      <c r="E70" s="124"/>
      <c r="F70" s="112" t="s">
        <v>12</v>
      </c>
      <c r="G70" s="12" t="s">
        <v>13</v>
      </c>
      <c r="H70" s="87" t="s">
        <v>14</v>
      </c>
      <c r="I70" s="13" t="s">
        <v>15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51.0" customHeight="1">
      <c r="A71" s="7">
        <v>73.0</v>
      </c>
      <c r="B71" s="7"/>
      <c r="C71" s="7" t="s">
        <v>11</v>
      </c>
      <c r="D71" s="125"/>
      <c r="E71" s="124"/>
      <c r="F71" s="112" t="s">
        <v>12</v>
      </c>
      <c r="G71" s="12" t="s">
        <v>13</v>
      </c>
      <c r="H71" s="87" t="s">
        <v>14</v>
      </c>
      <c r="I71" s="13" t="s">
        <v>15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51.0" customHeight="1">
      <c r="A72" s="7">
        <v>74.0</v>
      </c>
      <c r="B72" s="7"/>
      <c r="C72" s="7" t="s">
        <v>11</v>
      </c>
      <c r="D72" s="110"/>
      <c r="E72" s="124"/>
      <c r="F72" s="112" t="s">
        <v>12</v>
      </c>
      <c r="G72" s="12" t="s">
        <v>13</v>
      </c>
      <c r="H72" s="87" t="s">
        <v>14</v>
      </c>
      <c r="I72" s="13" t="s">
        <v>15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51.0" customHeight="1">
      <c r="A73" s="7">
        <v>75.0</v>
      </c>
      <c r="B73" s="7"/>
      <c r="C73" s="7" t="s">
        <v>11</v>
      </c>
      <c r="D73" s="110"/>
      <c r="E73" s="124"/>
      <c r="F73" s="112" t="s">
        <v>12</v>
      </c>
      <c r="G73" s="12" t="s">
        <v>13</v>
      </c>
      <c r="H73" s="87" t="s">
        <v>14</v>
      </c>
      <c r="I73" s="13" t="s">
        <v>15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51.0" customHeight="1">
      <c r="A74" s="7">
        <v>76.0</v>
      </c>
      <c r="B74" s="7"/>
      <c r="C74" s="7" t="s">
        <v>11</v>
      </c>
      <c r="D74" s="110"/>
      <c r="E74" s="124"/>
      <c r="F74" s="112" t="s">
        <v>12</v>
      </c>
      <c r="G74" s="12" t="s">
        <v>13</v>
      </c>
      <c r="H74" s="87" t="s">
        <v>14</v>
      </c>
      <c r="I74" s="13" t="s">
        <v>15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51.0" customHeight="1">
      <c r="A75" s="22"/>
      <c r="B75" s="22"/>
      <c r="C75" s="22"/>
      <c r="D75" s="121"/>
      <c r="E75" s="126"/>
      <c r="F75" s="127"/>
      <c r="G75" s="128"/>
      <c r="H75" s="129"/>
      <c r="I75" s="130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51.0" customHeight="1">
      <c r="A76" s="107"/>
      <c r="B76" s="107"/>
      <c r="C76" s="107" t="s">
        <v>42</v>
      </c>
      <c r="D76" s="107"/>
      <c r="E76" s="107">
        <f>SUM(E3:E75)</f>
        <v>4061.454</v>
      </c>
      <c r="F76" s="131"/>
      <c r="G76" s="132"/>
      <c r="H76" s="133"/>
      <c r="I76" s="13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51.0" customHeight="1">
      <c r="A77" s="22"/>
      <c r="B77" s="22"/>
      <c r="C77" s="22"/>
      <c r="D77" s="121"/>
      <c r="E77" s="135"/>
      <c r="F77" s="136"/>
      <c r="G77" s="128"/>
      <c r="H77" s="129"/>
      <c r="I77" s="130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51.0" customHeight="1">
      <c r="A78" s="22"/>
      <c r="B78" s="22"/>
      <c r="C78" s="22"/>
      <c r="D78" s="137"/>
      <c r="E78" s="138"/>
      <c r="F78" s="136"/>
      <c r="G78" s="128"/>
      <c r="H78" s="129"/>
      <c r="I78" s="130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51.0" customHeight="1">
      <c r="A79" s="22"/>
      <c r="B79" s="22"/>
      <c r="C79" s="22"/>
      <c r="D79" s="121"/>
      <c r="E79" s="138"/>
      <c r="F79" s="136"/>
      <c r="G79" s="128"/>
      <c r="H79" s="129"/>
      <c r="I79" s="130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51.0" customHeight="1">
      <c r="A80" s="22"/>
      <c r="B80" s="22"/>
      <c r="C80" s="22"/>
      <c r="D80" s="121"/>
      <c r="E80" s="138"/>
      <c r="F80" s="136"/>
      <c r="G80" s="128"/>
      <c r="H80" s="129"/>
      <c r="I80" s="130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51.0" customHeight="1">
      <c r="A81" s="22"/>
      <c r="B81" s="22"/>
      <c r="C81" s="22"/>
      <c r="D81" s="121"/>
      <c r="E81" s="138"/>
      <c r="F81" s="136"/>
      <c r="G81" s="128"/>
      <c r="H81" s="129"/>
      <c r="I81" s="130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51.0" customHeight="1">
      <c r="A82" s="22"/>
      <c r="B82" s="22"/>
      <c r="C82" s="22"/>
      <c r="D82" s="121"/>
      <c r="E82" s="138"/>
      <c r="F82" s="136"/>
      <c r="G82" s="128"/>
      <c r="H82" s="129"/>
      <c r="I82" s="130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51.0" customHeight="1">
      <c r="A83" s="22"/>
      <c r="B83" s="22"/>
      <c r="C83" s="22"/>
      <c r="D83" s="121"/>
      <c r="E83" s="138"/>
      <c r="F83" s="136"/>
      <c r="G83" s="128"/>
      <c r="H83" s="129"/>
      <c r="I83" s="130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51.0" customHeight="1">
      <c r="A84" s="22"/>
      <c r="B84" s="22"/>
      <c r="C84" s="22"/>
      <c r="D84" s="137"/>
      <c r="E84" s="139"/>
      <c r="F84" s="136"/>
      <c r="G84" s="128"/>
      <c r="H84" s="129"/>
      <c r="I84" s="130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51.0" customHeight="1">
      <c r="A85" s="22"/>
      <c r="B85" s="22"/>
      <c r="C85" s="22"/>
      <c r="D85" s="121"/>
      <c r="E85" s="139"/>
      <c r="F85" s="136"/>
      <c r="G85" s="128"/>
      <c r="H85" s="129"/>
      <c r="I85" s="130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51.0" customHeight="1">
      <c r="A86" s="22"/>
      <c r="B86" s="22"/>
      <c r="C86" s="22"/>
      <c r="D86" s="121"/>
      <c r="E86" s="140"/>
      <c r="F86" s="127"/>
      <c r="G86" s="128"/>
      <c r="H86" s="129"/>
      <c r="I86" s="130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51.0" customHeight="1">
      <c r="A87" s="22"/>
      <c r="B87" s="22"/>
      <c r="C87" s="22"/>
      <c r="D87" s="121"/>
      <c r="E87" s="140"/>
      <c r="F87" s="127"/>
      <c r="G87" s="128"/>
      <c r="H87" s="129"/>
      <c r="I87" s="130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51.0" customHeight="1">
      <c r="A88" s="22"/>
      <c r="B88" s="22"/>
      <c r="C88" s="22"/>
      <c r="D88" s="121"/>
      <c r="E88" s="140"/>
      <c r="F88" s="127"/>
      <c r="G88" s="128"/>
      <c r="H88" s="129"/>
      <c r="I88" s="130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51.0" customHeight="1">
      <c r="A89" s="22"/>
      <c r="B89" s="22"/>
      <c r="C89" s="22"/>
      <c r="D89" s="141"/>
      <c r="E89" s="90"/>
      <c r="F89" s="142"/>
      <c r="G89" s="24"/>
      <c r="H89" s="22"/>
      <c r="I89" s="130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51.0" customHeight="1">
      <c r="A90" s="22"/>
      <c r="B90" s="22"/>
      <c r="C90" s="22"/>
      <c r="D90" s="141"/>
      <c r="E90" s="90"/>
      <c r="F90" s="142"/>
      <c r="G90" s="24"/>
      <c r="H90" s="22"/>
      <c r="I90" s="130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51.0" customHeight="1">
      <c r="A91" s="22"/>
      <c r="B91" s="22"/>
      <c r="C91" s="22"/>
      <c r="D91" s="141"/>
      <c r="E91" s="90"/>
      <c r="F91" s="142"/>
      <c r="G91" s="24"/>
      <c r="H91" s="22"/>
      <c r="I91" s="130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51.0" customHeight="1">
      <c r="A92" s="22"/>
      <c r="B92" s="22"/>
      <c r="C92" s="22"/>
      <c r="D92" s="141"/>
      <c r="E92" s="90"/>
      <c r="F92" s="143"/>
      <c r="G92" s="24"/>
      <c r="H92" s="22"/>
      <c r="I92" s="130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51.0" customHeight="1">
      <c r="A93" s="22"/>
      <c r="B93" s="22"/>
      <c r="C93" s="22"/>
      <c r="D93" s="141"/>
      <c r="E93" s="90"/>
      <c r="F93" s="143"/>
      <c r="G93" s="24"/>
      <c r="H93" s="22"/>
      <c r="I93" s="130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51.0" customHeight="1">
      <c r="A94" s="22"/>
      <c r="B94" s="22"/>
      <c r="C94" s="22"/>
      <c r="D94" s="141"/>
      <c r="E94" s="90"/>
      <c r="F94" s="143"/>
      <c r="G94" s="24"/>
      <c r="H94" s="22"/>
      <c r="I94" s="130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51.0" customHeight="1">
      <c r="A95" s="22"/>
      <c r="B95" s="22"/>
      <c r="C95" s="22"/>
      <c r="D95" s="141"/>
      <c r="E95" s="90"/>
      <c r="F95" s="143"/>
      <c r="G95" s="24"/>
      <c r="H95" s="22"/>
      <c r="I95" s="130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51.0" customHeight="1">
      <c r="A96" s="22"/>
      <c r="B96" s="22"/>
      <c r="C96" s="22"/>
      <c r="D96" s="144"/>
      <c r="E96" s="90"/>
      <c r="F96" s="143"/>
      <c r="G96" s="24"/>
      <c r="H96" s="22"/>
      <c r="I96" s="130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51.0" customHeight="1">
      <c r="A97" s="22"/>
      <c r="B97" s="22"/>
      <c r="C97" s="22"/>
      <c r="D97" s="141"/>
      <c r="E97" s="90"/>
      <c r="F97" s="143"/>
      <c r="G97" s="24"/>
      <c r="H97" s="22"/>
      <c r="I97" s="130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51.0" customHeight="1">
      <c r="A98" s="22"/>
      <c r="B98" s="22"/>
      <c r="C98" s="22"/>
      <c r="D98" s="141"/>
      <c r="E98" s="90"/>
      <c r="F98" s="143"/>
      <c r="G98" s="24"/>
      <c r="H98" s="22"/>
      <c r="I98" s="130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51.0" customHeight="1">
      <c r="A99" s="22"/>
      <c r="B99" s="22"/>
      <c r="C99" s="22"/>
      <c r="D99" s="141"/>
      <c r="E99" s="90"/>
      <c r="F99" s="143"/>
      <c r="G99" s="24"/>
      <c r="H99" s="22"/>
      <c r="I99" s="130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51.0" customHeight="1">
      <c r="A100" s="22"/>
      <c r="B100" s="22"/>
      <c r="C100" s="22"/>
      <c r="D100" s="141"/>
      <c r="E100" s="90"/>
      <c r="F100" s="143"/>
      <c r="G100" s="24"/>
      <c r="H100" s="22"/>
      <c r="I100" s="130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51.0" customHeight="1">
      <c r="A101" s="22"/>
      <c r="B101" s="22"/>
      <c r="C101" s="22"/>
      <c r="D101" s="141"/>
      <c r="E101" s="90"/>
      <c r="F101" s="143"/>
      <c r="G101" s="24"/>
      <c r="H101" s="22"/>
      <c r="I101" s="130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51.0" customHeight="1">
      <c r="A102" s="22"/>
      <c r="B102" s="22"/>
      <c r="C102" s="22"/>
      <c r="D102" s="141"/>
      <c r="E102" s="90"/>
      <c r="F102" s="143"/>
      <c r="G102" s="24"/>
      <c r="H102" s="22"/>
      <c r="I102" s="130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51.0" customHeight="1">
      <c r="A103" s="22"/>
      <c r="B103" s="22"/>
      <c r="C103" s="22"/>
      <c r="D103" s="141"/>
      <c r="E103" s="90"/>
      <c r="F103" s="143"/>
      <c r="G103" s="24"/>
      <c r="H103" s="22"/>
      <c r="I103" s="130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51.0" customHeight="1">
      <c r="A104" s="22"/>
      <c r="B104" s="22"/>
      <c r="C104" s="22"/>
      <c r="D104" s="141"/>
      <c r="E104" s="90"/>
      <c r="F104" s="143"/>
      <c r="G104" s="24"/>
      <c r="H104" s="22"/>
      <c r="I104" s="130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51.0" customHeight="1">
      <c r="A105" s="22"/>
      <c r="B105" s="22"/>
      <c r="C105" s="22"/>
      <c r="D105" s="141"/>
      <c r="E105" s="90"/>
      <c r="F105" s="143"/>
      <c r="G105" s="24"/>
      <c r="H105" s="22"/>
      <c r="I105" s="130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51.0" customHeight="1">
      <c r="A106" s="22"/>
      <c r="B106" s="22"/>
      <c r="C106" s="22"/>
      <c r="D106" s="141"/>
      <c r="E106" s="90"/>
      <c r="F106" s="143"/>
      <c r="G106" s="24"/>
      <c r="H106" s="22"/>
      <c r="I106" s="130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51.0" customHeight="1">
      <c r="A107" s="22"/>
      <c r="B107" s="22"/>
      <c r="C107" s="22"/>
      <c r="D107" s="141"/>
      <c r="E107" s="90"/>
      <c r="F107" s="143"/>
      <c r="G107" s="24"/>
      <c r="H107" s="22"/>
      <c r="I107" s="130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51.0" customHeight="1">
      <c r="A108" s="22"/>
      <c r="B108" s="22"/>
      <c r="C108" s="22"/>
      <c r="D108" s="141"/>
      <c r="E108" s="90"/>
      <c r="F108" s="143"/>
      <c r="G108" s="24"/>
      <c r="H108" s="22"/>
      <c r="I108" s="130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51.0" customHeight="1">
      <c r="A109" s="22"/>
      <c r="B109" s="22"/>
      <c r="C109" s="22"/>
      <c r="D109" s="141"/>
      <c r="E109" s="90"/>
      <c r="F109" s="143"/>
      <c r="G109" s="24"/>
      <c r="H109" s="22"/>
      <c r="I109" s="130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51.0" customHeight="1">
      <c r="A110" s="22"/>
      <c r="B110" s="22"/>
      <c r="C110" s="22"/>
      <c r="D110" s="141"/>
      <c r="E110" s="90"/>
      <c r="F110" s="143"/>
      <c r="G110" s="24"/>
      <c r="H110" s="22"/>
      <c r="I110" s="130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51.0" customHeight="1">
      <c r="A111" s="22"/>
      <c r="B111" s="22"/>
      <c r="C111" s="22"/>
      <c r="D111" s="141"/>
      <c r="E111" s="90"/>
      <c r="F111" s="143"/>
      <c r="G111" s="24"/>
      <c r="H111" s="22"/>
      <c r="I111" s="130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51.0" customHeight="1">
      <c r="A112" s="22"/>
      <c r="B112" s="22"/>
      <c r="C112" s="22"/>
      <c r="D112" s="141"/>
      <c r="E112" s="90"/>
      <c r="F112" s="143"/>
      <c r="G112" s="24"/>
      <c r="H112" s="22"/>
      <c r="I112" s="130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51.0" customHeight="1">
      <c r="A113" s="22"/>
      <c r="B113" s="22"/>
      <c r="C113" s="22"/>
      <c r="D113" s="144"/>
      <c r="E113" s="90"/>
      <c r="F113" s="143"/>
      <c r="G113" s="24"/>
      <c r="H113" s="22"/>
      <c r="I113" s="130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51.0" customHeight="1">
      <c r="A114" s="22"/>
      <c r="B114" s="22"/>
      <c r="C114" s="22"/>
      <c r="D114" s="141"/>
      <c r="E114" s="90"/>
      <c r="F114" s="143"/>
      <c r="G114" s="24"/>
      <c r="H114" s="22"/>
      <c r="I114" s="130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51.0" customHeight="1">
      <c r="A115" s="22"/>
      <c r="B115" s="22"/>
      <c r="C115" s="22"/>
      <c r="D115" s="141"/>
      <c r="E115" s="90"/>
      <c r="F115" s="143"/>
      <c r="G115" s="24"/>
      <c r="H115" s="22"/>
      <c r="I115" s="130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51.0" customHeight="1">
      <c r="A116" s="22"/>
      <c r="B116" s="22"/>
      <c r="C116" s="22"/>
      <c r="D116" s="141"/>
      <c r="E116" s="90"/>
      <c r="F116" s="143"/>
      <c r="G116" s="24"/>
      <c r="H116" s="22"/>
      <c r="I116" s="130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51.0" customHeight="1">
      <c r="A117" s="22"/>
      <c r="B117" s="22"/>
      <c r="C117" s="22"/>
      <c r="D117" s="141"/>
      <c r="E117" s="90"/>
      <c r="F117" s="143"/>
      <c r="G117" s="24"/>
      <c r="H117" s="22"/>
      <c r="I117" s="130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51.0" customHeight="1">
      <c r="A118" s="22"/>
      <c r="B118" s="22"/>
      <c r="C118" s="22"/>
      <c r="D118" s="141"/>
      <c r="E118" s="90"/>
      <c r="F118" s="143"/>
      <c r="G118" s="24"/>
      <c r="H118" s="22"/>
      <c r="I118" s="130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51.0" customHeight="1">
      <c r="A119" s="22"/>
      <c r="B119" s="22"/>
      <c r="C119" s="22"/>
      <c r="D119" s="141"/>
      <c r="E119" s="90"/>
      <c r="F119" s="143"/>
      <c r="G119" s="24"/>
      <c r="H119" s="22"/>
      <c r="I119" s="130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51.0" customHeight="1">
      <c r="A120" s="22"/>
      <c r="B120" s="22"/>
      <c r="C120" s="22"/>
      <c r="D120" s="141"/>
      <c r="E120" s="90"/>
      <c r="F120" s="143"/>
      <c r="G120" s="24"/>
      <c r="H120" s="22"/>
      <c r="I120" s="130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51.0" customHeight="1">
      <c r="A121" s="22"/>
      <c r="B121" s="22"/>
      <c r="C121" s="22"/>
      <c r="D121" s="141"/>
      <c r="E121" s="90"/>
      <c r="F121" s="143"/>
      <c r="G121" s="24"/>
      <c r="H121" s="22"/>
      <c r="I121" s="130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51.0" customHeight="1">
      <c r="A122" s="22"/>
      <c r="B122" s="22"/>
      <c r="C122" s="22"/>
      <c r="D122" s="141"/>
      <c r="E122" s="90"/>
      <c r="F122" s="143"/>
      <c r="G122" s="24"/>
      <c r="H122" s="22"/>
      <c r="I122" s="130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51.0" customHeight="1">
      <c r="A123" s="22"/>
      <c r="B123" s="22"/>
      <c r="C123" s="22"/>
      <c r="D123" s="141"/>
      <c r="E123" s="90"/>
      <c r="F123" s="143"/>
      <c r="G123" s="24"/>
      <c r="H123" s="22"/>
      <c r="I123" s="130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51.0" customHeight="1">
      <c r="A124" s="22"/>
      <c r="B124" s="22"/>
      <c r="C124" s="22"/>
      <c r="D124" s="141"/>
      <c r="E124" s="90"/>
      <c r="F124" s="143"/>
      <c r="G124" s="24"/>
      <c r="H124" s="22"/>
      <c r="I124" s="130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51.0" customHeight="1">
      <c r="A125" s="22"/>
      <c r="B125" s="22"/>
      <c r="C125" s="22"/>
      <c r="D125" s="144"/>
      <c r="E125" s="90"/>
      <c r="F125" s="143"/>
      <c r="G125" s="24"/>
      <c r="H125" s="22"/>
      <c r="I125" s="130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51.0" customHeight="1">
      <c r="A126" s="22"/>
      <c r="B126" s="22"/>
      <c r="C126" s="22"/>
      <c r="D126" s="145"/>
      <c r="E126" s="90"/>
      <c r="F126" s="143"/>
      <c r="G126" s="24"/>
      <c r="H126" s="22"/>
      <c r="I126" s="130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51.0" customHeight="1">
      <c r="A127" s="22"/>
      <c r="B127" s="22"/>
      <c r="C127" s="22"/>
      <c r="D127" s="145"/>
      <c r="E127" s="90"/>
      <c r="F127" s="143"/>
      <c r="G127" s="24"/>
      <c r="H127" s="22"/>
      <c r="I127" s="130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51.0" customHeight="1">
      <c r="A128" s="22"/>
      <c r="B128" s="22"/>
      <c r="C128" s="22"/>
      <c r="D128" s="145"/>
      <c r="E128" s="90"/>
      <c r="F128" s="143"/>
      <c r="G128" s="24"/>
      <c r="H128" s="22"/>
      <c r="I128" s="130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51.0" customHeight="1">
      <c r="A129" s="22"/>
      <c r="B129" s="22"/>
      <c r="C129" s="22"/>
      <c r="D129" s="145"/>
      <c r="E129" s="90"/>
      <c r="F129" s="143"/>
      <c r="G129" s="24"/>
      <c r="H129" s="22"/>
      <c r="I129" s="130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51.0" customHeight="1">
      <c r="A130" s="22"/>
      <c r="B130" s="22"/>
      <c r="C130" s="22"/>
      <c r="D130" s="145"/>
      <c r="E130" s="90"/>
      <c r="F130" s="143"/>
      <c r="G130" s="24"/>
      <c r="H130" s="22"/>
      <c r="I130" s="130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51.0" customHeight="1">
      <c r="A131" s="22"/>
      <c r="B131" s="22"/>
      <c r="C131" s="22"/>
      <c r="D131" s="145"/>
      <c r="E131" s="90"/>
      <c r="F131" s="143"/>
      <c r="G131" s="24"/>
      <c r="H131" s="22"/>
      <c r="I131" s="130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51.0" customHeight="1">
      <c r="A132" s="22"/>
      <c r="B132" s="22"/>
      <c r="C132" s="22"/>
      <c r="D132" s="145"/>
      <c r="E132" s="90"/>
      <c r="F132" s="143"/>
      <c r="G132" s="24"/>
      <c r="H132" s="22"/>
      <c r="I132" s="130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51.0" customHeight="1">
      <c r="A133" s="22"/>
      <c r="B133" s="22"/>
      <c r="C133" s="22"/>
      <c r="D133" s="146"/>
      <c r="E133" s="90"/>
      <c r="F133" s="143"/>
      <c r="G133" s="24"/>
      <c r="H133" s="22"/>
      <c r="I133" s="130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51.0" customHeight="1">
      <c r="A134" s="22"/>
      <c r="B134" s="22"/>
      <c r="C134" s="22"/>
      <c r="D134" s="141"/>
      <c r="E134" s="90"/>
      <c r="F134" s="143"/>
      <c r="G134" s="24"/>
      <c r="H134" s="22"/>
      <c r="I134" s="130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51.0" customHeight="1">
      <c r="A135" s="22"/>
      <c r="B135" s="22"/>
      <c r="C135" s="22"/>
      <c r="D135" s="141"/>
      <c r="E135" s="90"/>
      <c r="F135" s="143"/>
      <c r="G135" s="24"/>
      <c r="H135" s="22"/>
      <c r="I135" s="130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51.0" customHeight="1">
      <c r="A136" s="22"/>
      <c r="B136" s="22"/>
      <c r="C136" s="22"/>
      <c r="D136" s="145"/>
      <c r="E136" s="90"/>
      <c r="F136" s="143"/>
      <c r="G136" s="24"/>
      <c r="H136" s="22"/>
      <c r="I136" s="130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51.0" customHeight="1">
      <c r="A137" s="22"/>
      <c r="B137" s="22"/>
      <c r="C137" s="22"/>
      <c r="D137" s="147"/>
      <c r="E137" s="94"/>
      <c r="F137" s="147"/>
      <c r="G137" s="24"/>
      <c r="H137" s="22"/>
      <c r="I137" s="130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51.0" customHeight="1">
      <c r="A138" s="22"/>
      <c r="B138" s="22"/>
      <c r="C138" s="22"/>
      <c r="D138" s="147"/>
      <c r="E138" s="94"/>
      <c r="F138" s="147"/>
      <c r="G138" s="24"/>
      <c r="H138" s="22"/>
      <c r="I138" s="130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51.0" customHeight="1">
      <c r="A139" s="22"/>
      <c r="B139" s="22"/>
      <c r="C139" s="22"/>
      <c r="D139" s="147"/>
      <c r="E139" s="94"/>
      <c r="F139" s="147"/>
      <c r="G139" s="24"/>
      <c r="H139" s="22"/>
      <c r="I139" s="130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51.0" customHeight="1">
      <c r="A140" s="22"/>
      <c r="B140" s="22"/>
      <c r="C140" s="22"/>
      <c r="D140" s="148"/>
      <c r="E140" s="96"/>
      <c r="F140" s="149"/>
      <c r="G140" s="24"/>
      <c r="H140" s="22"/>
      <c r="I140" s="130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51.0" customHeight="1">
      <c r="A141" s="22"/>
      <c r="B141" s="22"/>
      <c r="C141" s="22"/>
      <c r="D141" s="148"/>
      <c r="E141" s="97"/>
      <c r="F141" s="149"/>
      <c r="G141" s="24"/>
      <c r="H141" s="22"/>
      <c r="I141" s="130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51.0" customHeight="1">
      <c r="A142" s="22"/>
      <c r="B142" s="22"/>
      <c r="C142" s="22"/>
      <c r="D142" s="148"/>
      <c r="E142" s="97"/>
      <c r="F142" s="149"/>
      <c r="G142" s="24"/>
      <c r="H142" s="22"/>
      <c r="I142" s="130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51.0" customHeight="1">
      <c r="A143" s="22"/>
      <c r="B143" s="22"/>
      <c r="C143" s="22"/>
      <c r="D143" s="148"/>
      <c r="E143" s="97"/>
      <c r="F143" s="149"/>
      <c r="G143" s="24"/>
      <c r="H143" s="22"/>
      <c r="I143" s="130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51.0" customHeight="1">
      <c r="A144" s="22"/>
      <c r="B144" s="22"/>
      <c r="C144" s="22"/>
      <c r="D144" s="148"/>
      <c r="E144" s="97"/>
      <c r="F144" s="149"/>
      <c r="G144" s="24"/>
      <c r="H144" s="22"/>
      <c r="I144" s="130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51.0" customHeight="1">
      <c r="A145" s="22"/>
      <c r="B145" s="22"/>
      <c r="C145" s="22"/>
      <c r="D145" s="148"/>
      <c r="E145" s="97"/>
      <c r="F145" s="149"/>
      <c r="G145" s="24"/>
      <c r="H145" s="22"/>
      <c r="I145" s="130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51.0" customHeight="1">
      <c r="A146" s="22"/>
      <c r="B146" s="22"/>
      <c r="C146" s="22"/>
      <c r="D146" s="148"/>
      <c r="E146" s="97"/>
      <c r="F146" s="149"/>
      <c r="G146" s="24"/>
      <c r="H146" s="22"/>
      <c r="I146" s="130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51.0" customHeight="1">
      <c r="A147" s="22"/>
      <c r="B147" s="22"/>
      <c r="C147" s="22"/>
      <c r="D147" s="148"/>
      <c r="E147" s="97"/>
      <c r="F147" s="149"/>
      <c r="G147" s="24"/>
      <c r="H147" s="22"/>
      <c r="I147" s="130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51.0" customHeight="1">
      <c r="A148" s="22"/>
      <c r="B148" s="22"/>
      <c r="C148" s="22"/>
      <c r="D148" s="148"/>
      <c r="E148" s="97"/>
      <c r="F148" s="149"/>
      <c r="G148" s="24"/>
      <c r="H148" s="22"/>
      <c r="I148" s="130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51.0" customHeight="1">
      <c r="A149" s="22"/>
      <c r="B149" s="22"/>
      <c r="C149" s="22"/>
      <c r="D149" s="148"/>
      <c r="E149" s="97"/>
      <c r="F149" s="149"/>
      <c r="G149" s="24"/>
      <c r="H149" s="22"/>
      <c r="I149" s="130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51.0" customHeight="1">
      <c r="A150" s="22"/>
      <c r="B150" s="22"/>
      <c r="C150" s="22"/>
      <c r="D150" s="148"/>
      <c r="E150" s="97"/>
      <c r="F150" s="149"/>
      <c r="G150" s="24"/>
      <c r="H150" s="22"/>
      <c r="I150" s="130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51.0" customHeight="1">
      <c r="A151" s="22"/>
      <c r="B151" s="22"/>
      <c r="C151" s="22"/>
      <c r="D151" s="148"/>
      <c r="E151" s="97"/>
      <c r="F151" s="149"/>
      <c r="G151" s="24"/>
      <c r="H151" s="22"/>
      <c r="I151" s="130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51.0" customHeight="1">
      <c r="A152" s="22"/>
      <c r="B152" s="22"/>
      <c r="C152" s="22"/>
      <c r="D152" s="148"/>
      <c r="E152" s="97"/>
      <c r="F152" s="149"/>
      <c r="G152" s="24"/>
      <c r="H152" s="22"/>
      <c r="I152" s="130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51.0" customHeight="1">
      <c r="A153" s="22"/>
      <c r="B153" s="22"/>
      <c r="C153" s="22"/>
      <c r="D153" s="148"/>
      <c r="E153" s="97"/>
      <c r="F153" s="149"/>
      <c r="G153" s="24"/>
      <c r="H153" s="22"/>
      <c r="I153" s="130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51.0" customHeight="1">
      <c r="A154" s="22"/>
      <c r="B154" s="22"/>
      <c r="C154" s="22"/>
      <c r="D154" s="148"/>
      <c r="E154" s="97"/>
      <c r="F154" s="149"/>
      <c r="G154" s="24"/>
      <c r="H154" s="22"/>
      <c r="I154" s="130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51.0" customHeight="1">
      <c r="A155" s="22"/>
      <c r="B155" s="22"/>
      <c r="C155" s="22"/>
      <c r="D155" s="148"/>
      <c r="E155" s="97"/>
      <c r="F155" s="149"/>
      <c r="G155" s="24"/>
      <c r="H155" s="22"/>
      <c r="I155" s="130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51.0" customHeight="1">
      <c r="A156" s="22"/>
      <c r="B156" s="22"/>
      <c r="C156" s="22"/>
      <c r="D156" s="148"/>
      <c r="E156" s="97"/>
      <c r="F156" s="149"/>
      <c r="G156" s="24"/>
      <c r="H156" s="22"/>
      <c r="I156" s="130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51.0" customHeight="1">
      <c r="A157" s="22"/>
      <c r="B157" s="22"/>
      <c r="C157" s="22"/>
      <c r="D157" s="148"/>
      <c r="E157" s="97"/>
      <c r="F157" s="149"/>
      <c r="G157" s="24"/>
      <c r="H157" s="22"/>
      <c r="I157" s="130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51.0" customHeight="1">
      <c r="A158" s="22"/>
      <c r="B158" s="22"/>
      <c r="C158" s="22"/>
      <c r="D158" s="148"/>
      <c r="E158" s="97"/>
      <c r="F158" s="149"/>
      <c r="G158" s="24"/>
      <c r="H158" s="22"/>
      <c r="I158" s="130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51.0" customHeight="1">
      <c r="A159" s="22"/>
      <c r="B159" s="22"/>
      <c r="C159" s="22"/>
      <c r="D159" s="148"/>
      <c r="E159" s="97"/>
      <c r="F159" s="149"/>
      <c r="G159" s="24"/>
      <c r="H159" s="22"/>
      <c r="I159" s="130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51.0" customHeight="1">
      <c r="A160" s="22"/>
      <c r="B160" s="22"/>
      <c r="C160" s="22"/>
      <c r="D160" s="148"/>
      <c r="E160" s="97"/>
      <c r="F160" s="149"/>
      <c r="G160" s="24"/>
      <c r="H160" s="22"/>
      <c r="I160" s="130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51.0" customHeight="1">
      <c r="A161" s="22"/>
      <c r="B161" s="22"/>
      <c r="C161" s="22"/>
      <c r="D161" s="148"/>
      <c r="E161" s="97"/>
      <c r="F161" s="149"/>
      <c r="G161" s="24"/>
      <c r="H161" s="22"/>
      <c r="I161" s="130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51.0" customHeight="1">
      <c r="A162" s="22"/>
      <c r="B162" s="22"/>
      <c r="C162" s="22"/>
      <c r="D162" s="148"/>
      <c r="E162" s="97"/>
      <c r="F162" s="149"/>
      <c r="G162" s="24"/>
      <c r="H162" s="22"/>
      <c r="I162" s="130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51.0" customHeight="1">
      <c r="A163" s="22"/>
      <c r="B163" s="22"/>
      <c r="C163" s="22"/>
      <c r="D163" s="148"/>
      <c r="E163" s="97"/>
      <c r="F163" s="149"/>
      <c r="G163" s="24"/>
      <c r="H163" s="22"/>
      <c r="I163" s="130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51.0" customHeight="1">
      <c r="A164" s="22"/>
      <c r="B164" s="22"/>
      <c r="C164" s="22"/>
      <c r="D164" s="148"/>
      <c r="E164" s="97"/>
      <c r="F164" s="149"/>
      <c r="G164" s="24"/>
      <c r="H164" s="22"/>
      <c r="I164" s="130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51.0" customHeight="1">
      <c r="A165" s="22"/>
      <c r="B165" s="22"/>
      <c r="C165" s="22"/>
      <c r="D165" s="148"/>
      <c r="E165" s="97"/>
      <c r="F165" s="149"/>
      <c r="G165" s="24"/>
      <c r="H165" s="22"/>
      <c r="I165" s="130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51.0" customHeight="1">
      <c r="A166" s="22"/>
      <c r="B166" s="22"/>
      <c r="C166" s="22"/>
      <c r="D166" s="148"/>
      <c r="E166" s="97"/>
      <c r="F166" s="149"/>
      <c r="G166" s="24"/>
      <c r="H166" s="22"/>
      <c r="I166" s="130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51.0" customHeight="1">
      <c r="A167" s="22"/>
      <c r="B167" s="22"/>
      <c r="C167" s="22"/>
      <c r="D167" s="150"/>
      <c r="E167" s="97"/>
      <c r="F167" s="149"/>
      <c r="G167" s="24"/>
      <c r="H167" s="22"/>
      <c r="I167" s="130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51.0" customHeight="1">
      <c r="A168" s="22"/>
      <c r="B168" s="22"/>
      <c r="C168" s="22"/>
      <c r="D168" s="150"/>
      <c r="E168" s="97"/>
      <c r="F168" s="149"/>
      <c r="G168" s="24"/>
      <c r="H168" s="22"/>
      <c r="I168" s="130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51.0" customHeight="1">
      <c r="A169" s="22"/>
      <c r="B169" s="22"/>
      <c r="C169" s="22"/>
      <c r="D169" s="150"/>
      <c r="E169" s="97"/>
      <c r="F169" s="149"/>
      <c r="G169" s="24"/>
      <c r="H169" s="22"/>
      <c r="I169" s="130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51.0" customHeight="1">
      <c r="A170" s="22"/>
      <c r="B170" s="22"/>
      <c r="C170" s="22"/>
      <c r="D170" s="150"/>
      <c r="E170" s="99"/>
      <c r="F170" s="149"/>
      <c r="G170" s="24"/>
      <c r="H170" s="22"/>
      <c r="I170" s="130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51.0" customHeight="1">
      <c r="A171" s="22"/>
      <c r="B171" s="22"/>
      <c r="C171" s="22"/>
      <c r="D171" s="150"/>
      <c r="E171" s="97"/>
      <c r="F171" s="149"/>
      <c r="G171" s="24"/>
      <c r="H171" s="22"/>
      <c r="I171" s="130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51.0" customHeight="1">
      <c r="A172" s="22"/>
      <c r="B172" s="22"/>
      <c r="C172" s="22"/>
      <c r="D172" s="51"/>
      <c r="E172" s="97"/>
      <c r="F172" s="149"/>
      <c r="G172" s="24"/>
      <c r="H172" s="22"/>
      <c r="I172" s="130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51.0" customHeight="1">
      <c r="A173" s="22"/>
      <c r="B173" s="22"/>
      <c r="C173" s="22"/>
      <c r="D173" s="150"/>
      <c r="E173" s="97"/>
      <c r="F173" s="149"/>
      <c r="G173" s="24"/>
      <c r="H173" s="22"/>
      <c r="I173" s="130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51.0" customHeight="1">
      <c r="A174" s="22"/>
      <c r="B174" s="22"/>
      <c r="C174" s="22"/>
      <c r="D174" s="148"/>
      <c r="E174" s="97"/>
      <c r="F174" s="149"/>
      <c r="G174" s="24"/>
      <c r="H174" s="22"/>
      <c r="I174" s="130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51.0" customHeight="1">
      <c r="A175" s="22"/>
      <c r="B175" s="22"/>
      <c r="C175" s="22"/>
      <c r="D175" s="148"/>
      <c r="E175" s="97"/>
      <c r="F175" s="149"/>
      <c r="G175" s="24"/>
      <c r="H175" s="22"/>
      <c r="I175" s="130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51.0" customHeight="1">
      <c r="A176" s="22"/>
      <c r="B176" s="22"/>
      <c r="C176" s="22"/>
      <c r="D176" s="148"/>
      <c r="E176" s="97"/>
      <c r="F176" s="149"/>
      <c r="G176" s="24"/>
      <c r="H176" s="22"/>
      <c r="I176" s="130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51.0" customHeight="1">
      <c r="A177" s="22"/>
      <c r="B177" s="22"/>
      <c r="C177" s="22"/>
      <c r="D177" s="150"/>
      <c r="E177" s="97"/>
      <c r="F177" s="149"/>
      <c r="G177" s="24"/>
      <c r="H177" s="22"/>
      <c r="I177" s="130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51.0" customHeight="1">
      <c r="A178" s="22"/>
      <c r="B178" s="22"/>
      <c r="C178" s="22"/>
      <c r="D178" s="150"/>
      <c r="E178" s="97"/>
      <c r="F178" s="149"/>
      <c r="G178" s="24"/>
      <c r="H178" s="22"/>
      <c r="I178" s="130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51.0" customHeight="1">
      <c r="A179" s="151"/>
      <c r="B179" s="151"/>
      <c r="C179" s="151"/>
      <c r="D179" s="152"/>
      <c r="E179" s="153"/>
      <c r="F179" s="154"/>
      <c r="G179" s="155"/>
      <c r="H179" s="151"/>
      <c r="I179" s="156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51.0" customHeight="1">
      <c r="A180" s="157"/>
      <c r="B180" s="157"/>
      <c r="C180" s="157"/>
      <c r="D180" s="158"/>
      <c r="E180" s="159"/>
      <c r="F180" s="160"/>
      <c r="G180" s="161"/>
      <c r="H180" s="157"/>
      <c r="I180" s="162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51.0" customHeight="1">
      <c r="A181" s="157"/>
      <c r="B181" s="157"/>
      <c r="C181" s="157"/>
      <c r="D181" s="158"/>
      <c r="E181" s="163"/>
      <c r="F181" s="160"/>
      <c r="G181" s="161"/>
      <c r="H181" s="157"/>
      <c r="I181" s="162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51.0" customHeight="1">
      <c r="A182" s="157"/>
      <c r="B182" s="157"/>
      <c r="C182" s="157"/>
      <c r="D182" s="158"/>
      <c r="E182" s="163"/>
      <c r="F182" s="160"/>
      <c r="G182" s="161"/>
      <c r="H182" s="157"/>
      <c r="I182" s="162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51.0" customHeight="1">
      <c r="A183" s="157"/>
      <c r="B183" s="157"/>
      <c r="C183" s="157"/>
      <c r="D183" s="158"/>
      <c r="E183" s="163"/>
      <c r="F183" s="160"/>
      <c r="G183" s="161"/>
      <c r="H183" s="157"/>
      <c r="I183" s="162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51.0" customHeight="1">
      <c r="A184" s="157"/>
      <c r="B184" s="157"/>
      <c r="C184" s="157"/>
      <c r="D184" s="158"/>
      <c r="E184" s="163"/>
      <c r="F184" s="160"/>
      <c r="G184" s="161"/>
      <c r="H184" s="157"/>
      <c r="I184" s="162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51.0" customHeight="1">
      <c r="A185" s="157"/>
      <c r="B185" s="157"/>
      <c r="C185" s="157"/>
      <c r="D185" s="158"/>
      <c r="E185" s="163"/>
      <c r="F185" s="160"/>
      <c r="G185" s="161"/>
      <c r="H185" s="157"/>
      <c r="I185" s="162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51.0" customHeight="1">
      <c r="A186" s="157"/>
      <c r="B186" s="157"/>
      <c r="C186" s="157"/>
      <c r="D186" s="158"/>
      <c r="E186" s="163"/>
      <c r="F186" s="160"/>
      <c r="G186" s="161"/>
      <c r="H186" s="157"/>
      <c r="I186" s="162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51.0" customHeight="1">
      <c r="A187" s="157"/>
      <c r="B187" s="157"/>
      <c r="C187" s="157"/>
      <c r="D187" s="158"/>
      <c r="E187" s="163"/>
      <c r="F187" s="160"/>
      <c r="G187" s="161"/>
      <c r="H187" s="157"/>
      <c r="I187" s="162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51.0" customHeight="1">
      <c r="A188" s="157"/>
      <c r="B188" s="157"/>
      <c r="C188" s="157"/>
      <c r="D188" s="158"/>
      <c r="E188" s="163"/>
      <c r="F188" s="160"/>
      <c r="G188" s="161"/>
      <c r="H188" s="157"/>
      <c r="I188" s="162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51.0" customHeight="1">
      <c r="A189" s="157"/>
      <c r="B189" s="157"/>
      <c r="C189" s="157"/>
      <c r="D189" s="158"/>
      <c r="E189" s="163"/>
      <c r="F189" s="160"/>
      <c r="G189" s="161"/>
      <c r="H189" s="157"/>
      <c r="I189" s="162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51.0" customHeight="1">
      <c r="A190" s="157"/>
      <c r="B190" s="157"/>
      <c r="C190" s="157"/>
      <c r="D190" s="158"/>
      <c r="E190" s="163"/>
      <c r="F190" s="160"/>
      <c r="G190" s="161"/>
      <c r="H190" s="157"/>
      <c r="I190" s="162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51.0" customHeight="1">
      <c r="A191" s="157"/>
      <c r="B191" s="157"/>
      <c r="C191" s="157"/>
      <c r="D191" s="158"/>
      <c r="E191" s="163"/>
      <c r="F191" s="160"/>
      <c r="G191" s="161"/>
      <c r="H191" s="157"/>
      <c r="I191" s="162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51.0" customHeight="1">
      <c r="A192" s="157"/>
      <c r="B192" s="157"/>
      <c r="C192" s="157"/>
      <c r="D192" s="158"/>
      <c r="E192" s="163"/>
      <c r="F192" s="160"/>
      <c r="G192" s="161"/>
      <c r="H192" s="157"/>
      <c r="I192" s="162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51.0" customHeight="1">
      <c r="A193" s="157"/>
      <c r="B193" s="157"/>
      <c r="C193" s="157"/>
      <c r="D193" s="158"/>
      <c r="E193" s="163"/>
      <c r="F193" s="160"/>
      <c r="G193" s="161"/>
      <c r="H193" s="157"/>
      <c r="I193" s="162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51.0" customHeight="1">
      <c r="A194" s="157"/>
      <c r="B194" s="157"/>
      <c r="C194" s="157"/>
      <c r="D194" s="14"/>
      <c r="E194" s="163"/>
      <c r="F194" s="160"/>
      <c r="G194" s="161"/>
      <c r="H194" s="157"/>
      <c r="I194" s="162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51.0" customHeight="1"/>
    <row r="196" ht="51.0" customHeight="1"/>
    <row r="197" ht="51.0" customHeight="1"/>
    <row r="198" ht="51.0" customHeight="1"/>
    <row r="199" ht="51.0" customHeight="1"/>
    <row r="200" ht="51.0" customHeight="1"/>
    <row r="201" ht="51.0" customHeight="1"/>
    <row r="202" ht="51.0" customHeight="1"/>
    <row r="203" ht="51.0" customHeight="1"/>
    <row r="204" ht="51.0" customHeight="1"/>
    <row r="205" ht="51.0" customHeight="1"/>
    <row r="206" ht="51.0" customHeight="1"/>
    <row r="207" ht="51.0" customHeight="1"/>
    <row r="208" ht="51.0" customHeight="1"/>
    <row r="209" ht="51.0" customHeight="1"/>
    <row r="210" ht="51.0" customHeight="1"/>
    <row r="211" ht="51.0" customHeight="1"/>
    <row r="212" ht="51.0" customHeight="1"/>
    <row r="213" ht="51.0" customHeight="1"/>
    <row r="214" ht="51.0" customHeight="1"/>
    <row r="215" ht="51.0" customHeight="1"/>
    <row r="216" ht="51.0" customHeight="1"/>
    <row r="217" ht="51.0" customHeight="1"/>
    <row r="218" ht="51.0" customHeight="1"/>
    <row r="219" ht="51.0" customHeight="1"/>
    <row r="220" ht="51.0" customHeight="1"/>
    <row r="221" ht="51.0" customHeight="1"/>
    <row r="222" ht="51.0" customHeight="1"/>
    <row r="223" ht="51.0" customHeight="1"/>
    <row r="224" ht="51.0" customHeight="1"/>
    <row r="225" ht="51.0" customHeight="1"/>
    <row r="226" ht="51.0" customHeight="1"/>
    <row r="227" ht="51.0" customHeight="1"/>
    <row r="228" ht="51.0" customHeight="1"/>
    <row r="229" ht="51.0" customHeight="1"/>
    <row r="230" ht="51.0" customHeight="1"/>
    <row r="231" ht="51.0" customHeight="1"/>
    <row r="232" ht="51.0" customHeight="1"/>
    <row r="233" ht="51.0" customHeight="1"/>
    <row r="234" ht="51.0" customHeight="1"/>
    <row r="235" ht="51.0" customHeight="1"/>
    <row r="236" ht="51.0" customHeight="1"/>
    <row r="237" ht="51.0" customHeight="1"/>
    <row r="238" ht="51.0" customHeight="1"/>
    <row r="239" ht="51.0" customHeight="1"/>
    <row r="240" ht="51.0" customHeight="1"/>
    <row r="241" ht="51.0" customHeight="1"/>
    <row r="242" ht="51.0" customHeight="1"/>
    <row r="243" ht="51.0" customHeight="1"/>
    <row r="244" ht="51.0" customHeight="1"/>
    <row r="245" ht="51.0" customHeight="1"/>
    <row r="246" ht="51.0" customHeight="1"/>
    <row r="247" ht="51.0" customHeight="1"/>
    <row r="248" ht="51.0" customHeight="1"/>
    <row r="249" ht="51.0" customHeight="1"/>
    <row r="250" ht="51.0" customHeight="1"/>
    <row r="251" ht="51.0" customHeight="1"/>
    <row r="252" ht="51.0" customHeight="1"/>
    <row r="253" ht="51.0" customHeight="1"/>
    <row r="254" ht="51.0" customHeight="1"/>
    <row r="255" ht="51.0" customHeight="1"/>
    <row r="256" ht="51.0" customHeight="1"/>
    <row r="257" ht="51.0" customHeight="1"/>
    <row r="258" ht="51.0" customHeight="1"/>
    <row r="259" ht="51.0" customHeight="1"/>
    <row r="260" ht="51.0" customHeight="1"/>
    <row r="261" ht="51.0" customHeight="1"/>
    <row r="262" ht="51.0" customHeight="1"/>
    <row r="263" ht="51.0" customHeight="1"/>
    <row r="264" ht="51.0" customHeight="1"/>
    <row r="265" ht="51.0" customHeight="1"/>
    <row r="266" ht="51.0" customHeight="1"/>
    <row r="267" ht="51.0" customHeight="1"/>
    <row r="268" ht="51.0" customHeight="1"/>
    <row r="269" ht="51.0" customHeight="1"/>
    <row r="270" ht="51.0" customHeight="1"/>
    <row r="271" ht="51.0" customHeight="1"/>
    <row r="272" ht="51.0" customHeight="1"/>
    <row r="273" ht="51.0" customHeight="1"/>
    <row r="274" ht="51.0" customHeight="1"/>
    <row r="275" ht="51.0" customHeight="1"/>
    <row r="276" ht="51.0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0.71"/>
    <col customWidth="1" min="3" max="4" width="20.29"/>
    <col customWidth="1" min="5" max="5" width="15.29"/>
    <col customWidth="1" min="6" max="6" width="32.14"/>
    <col customWidth="1" min="7" max="7" width="29.0"/>
    <col customWidth="1" min="8" max="8" width="31.0"/>
    <col customWidth="1" min="9" max="9" width="30.71"/>
    <col customWidth="1" min="10" max="10" width="33.29"/>
    <col customWidth="1" min="11" max="30" width="8.0"/>
  </cols>
  <sheetData>
    <row r="1" ht="57.0" customHeight="1">
      <c r="A1" s="109" t="s">
        <v>43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74.25" customHeight="1">
      <c r="A2" s="5" t="s">
        <v>1</v>
      </c>
      <c r="B2" s="5" t="s">
        <v>2</v>
      </c>
      <c r="C2" s="164" t="s">
        <v>44</v>
      </c>
      <c r="D2" s="5" t="s">
        <v>4</v>
      </c>
      <c r="E2" s="5" t="s">
        <v>5</v>
      </c>
      <c r="F2" s="16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51.0" customHeight="1">
      <c r="A3" s="166">
        <v>1.0</v>
      </c>
      <c r="B3" s="166">
        <v>1.0</v>
      </c>
      <c r="C3" s="167">
        <v>171269.0</v>
      </c>
      <c r="D3" s="166" t="s">
        <v>11</v>
      </c>
      <c r="E3" s="168"/>
      <c r="F3" s="169">
        <v>67.13</v>
      </c>
      <c r="G3" s="170" t="s">
        <v>12</v>
      </c>
      <c r="H3" s="12" t="s">
        <v>13</v>
      </c>
      <c r="I3" s="166" t="s">
        <v>14</v>
      </c>
      <c r="J3" s="171" t="s">
        <v>15</v>
      </c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</row>
    <row r="4" ht="51.0" customHeight="1">
      <c r="A4" s="166">
        <v>2.0</v>
      </c>
      <c r="B4" s="166">
        <v>1.0</v>
      </c>
      <c r="C4" s="167">
        <v>171276.0</v>
      </c>
      <c r="D4" s="166" t="s">
        <v>11</v>
      </c>
      <c r="E4" s="168"/>
      <c r="F4" s="173"/>
      <c r="G4" s="170" t="s">
        <v>12</v>
      </c>
      <c r="H4" s="12" t="s">
        <v>13</v>
      </c>
      <c r="I4" s="166" t="s">
        <v>14</v>
      </c>
      <c r="J4" s="171" t="s">
        <v>15</v>
      </c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</row>
    <row r="5" ht="51.0" customHeight="1">
      <c r="A5" s="166">
        <v>3.0</v>
      </c>
      <c r="B5" s="166">
        <v>1.0</v>
      </c>
      <c r="C5" s="167">
        <v>141253.0</v>
      </c>
      <c r="D5" s="166" t="s">
        <v>11</v>
      </c>
      <c r="E5" s="168"/>
      <c r="F5" s="169">
        <v>870.35</v>
      </c>
      <c r="G5" s="170" t="s">
        <v>12</v>
      </c>
      <c r="H5" s="12" t="s">
        <v>13</v>
      </c>
      <c r="I5" s="166" t="s">
        <v>14</v>
      </c>
      <c r="J5" s="171" t="s">
        <v>15</v>
      </c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ht="51.0" customHeight="1">
      <c r="A6" s="166">
        <v>4.0</v>
      </c>
      <c r="B6" s="166">
        <v>1.0</v>
      </c>
      <c r="C6" s="167">
        <v>171278.0</v>
      </c>
      <c r="D6" s="166" t="s">
        <v>11</v>
      </c>
      <c r="E6" s="168"/>
      <c r="F6" s="173"/>
      <c r="G6" s="170" t="s">
        <v>12</v>
      </c>
      <c r="H6" s="12" t="s">
        <v>13</v>
      </c>
      <c r="I6" s="166" t="s">
        <v>14</v>
      </c>
      <c r="J6" s="171" t="s">
        <v>15</v>
      </c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</row>
    <row r="7" ht="51.0" customHeight="1">
      <c r="A7" s="166">
        <v>5.0</v>
      </c>
      <c r="B7" s="166">
        <v>1.0</v>
      </c>
      <c r="C7" s="167">
        <v>171279.0</v>
      </c>
      <c r="D7" s="166" t="s">
        <v>11</v>
      </c>
      <c r="E7" s="168"/>
      <c r="F7" s="173"/>
      <c r="G7" s="170" t="s">
        <v>12</v>
      </c>
      <c r="H7" s="12" t="s">
        <v>13</v>
      </c>
      <c r="I7" s="166" t="s">
        <v>14</v>
      </c>
      <c r="J7" s="171" t="s">
        <v>15</v>
      </c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</row>
    <row r="8" ht="51.0" customHeight="1">
      <c r="A8" s="166">
        <v>6.0</v>
      </c>
      <c r="B8" s="166">
        <v>1.0</v>
      </c>
      <c r="C8" s="167">
        <v>173708.0</v>
      </c>
      <c r="D8" s="166" t="s">
        <v>11</v>
      </c>
      <c r="E8" s="168"/>
      <c r="F8" s="169">
        <v>64.55</v>
      </c>
      <c r="G8" s="170" t="s">
        <v>12</v>
      </c>
      <c r="H8" s="12" t="s">
        <v>13</v>
      </c>
      <c r="I8" s="166" t="s">
        <v>14</v>
      </c>
      <c r="J8" s="171" t="s">
        <v>15</v>
      </c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</row>
    <row r="9" ht="51.0" customHeight="1">
      <c r="A9" s="166">
        <v>7.0</v>
      </c>
      <c r="B9" s="166">
        <v>1.0</v>
      </c>
      <c r="C9" s="167">
        <v>171357.0</v>
      </c>
      <c r="D9" s="166" t="s">
        <v>11</v>
      </c>
      <c r="E9" s="168"/>
      <c r="F9" s="169">
        <v>43.89</v>
      </c>
      <c r="G9" s="170" t="s">
        <v>12</v>
      </c>
      <c r="H9" s="12" t="s">
        <v>13</v>
      </c>
      <c r="I9" s="166" t="s">
        <v>14</v>
      </c>
      <c r="J9" s="171" t="s">
        <v>15</v>
      </c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</row>
    <row r="10" ht="51.0" customHeight="1">
      <c r="A10" s="166">
        <v>8.0</v>
      </c>
      <c r="B10" s="166">
        <v>1.0</v>
      </c>
      <c r="C10" s="167">
        <v>139110.0</v>
      </c>
      <c r="D10" s="166" t="s">
        <v>11</v>
      </c>
      <c r="E10" s="168"/>
      <c r="F10" s="173"/>
      <c r="G10" s="170" t="s">
        <v>12</v>
      </c>
      <c r="H10" s="12" t="s">
        <v>13</v>
      </c>
      <c r="I10" s="166" t="s">
        <v>14</v>
      </c>
      <c r="J10" s="171" t="s">
        <v>15</v>
      </c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</row>
    <row r="11" ht="51.0" customHeight="1">
      <c r="A11" s="166">
        <v>9.0</v>
      </c>
      <c r="B11" s="166">
        <v>1.0</v>
      </c>
      <c r="C11" s="167">
        <v>173397.0</v>
      </c>
      <c r="D11" s="166" t="s">
        <v>11</v>
      </c>
      <c r="E11" s="168"/>
      <c r="F11" s="173"/>
      <c r="G11" s="170" t="s">
        <v>12</v>
      </c>
      <c r="H11" s="12" t="s">
        <v>13</v>
      </c>
      <c r="I11" s="166" t="s">
        <v>14</v>
      </c>
      <c r="J11" s="171" t="s">
        <v>15</v>
      </c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</row>
    <row r="12" ht="51.0" customHeight="1">
      <c r="A12" s="166">
        <v>10.0</v>
      </c>
      <c r="B12" s="166">
        <v>1.0</v>
      </c>
      <c r="C12" s="167">
        <v>172268.0</v>
      </c>
      <c r="D12" s="166" t="s">
        <v>11</v>
      </c>
      <c r="E12" s="168"/>
      <c r="F12" s="173"/>
      <c r="G12" s="170" t="s">
        <v>12</v>
      </c>
      <c r="H12" s="12" t="s">
        <v>13</v>
      </c>
      <c r="I12" s="166" t="s">
        <v>14</v>
      </c>
      <c r="J12" s="171" t="s">
        <v>15</v>
      </c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</row>
    <row r="13" ht="51.0" customHeight="1">
      <c r="A13" s="166">
        <v>11.0</v>
      </c>
      <c r="B13" s="166">
        <v>1.0</v>
      </c>
      <c r="C13" s="167">
        <v>173152.0</v>
      </c>
      <c r="D13" s="166" t="s">
        <v>11</v>
      </c>
      <c r="E13" s="168"/>
      <c r="F13" s="173"/>
      <c r="G13" s="170" t="s">
        <v>12</v>
      </c>
      <c r="H13" s="12" t="s">
        <v>13</v>
      </c>
      <c r="I13" s="166" t="s">
        <v>14</v>
      </c>
      <c r="J13" s="171" t="s">
        <v>15</v>
      </c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</row>
    <row r="14" ht="51.0" customHeight="1">
      <c r="A14" s="166">
        <v>12.0</v>
      </c>
      <c r="B14" s="166">
        <v>1.0</v>
      </c>
      <c r="C14" s="167">
        <v>171296.0</v>
      </c>
      <c r="D14" s="166" t="s">
        <v>11</v>
      </c>
      <c r="E14" s="168"/>
      <c r="F14" s="169">
        <v>59.39</v>
      </c>
      <c r="G14" s="170" t="s">
        <v>12</v>
      </c>
      <c r="H14" s="12" t="s">
        <v>13</v>
      </c>
      <c r="I14" s="166" t="s">
        <v>14</v>
      </c>
      <c r="J14" s="171" t="s">
        <v>15</v>
      </c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</row>
    <row r="15" ht="51.0" customHeight="1">
      <c r="A15" s="166">
        <v>13.0</v>
      </c>
      <c r="B15" s="166">
        <v>1.0</v>
      </c>
      <c r="C15" s="167">
        <v>171283.0</v>
      </c>
      <c r="D15" s="166" t="s">
        <v>11</v>
      </c>
      <c r="E15" s="168"/>
      <c r="F15" s="173"/>
      <c r="G15" s="170" t="s">
        <v>12</v>
      </c>
      <c r="H15" s="12" t="s">
        <v>13</v>
      </c>
      <c r="I15" s="166" t="s">
        <v>14</v>
      </c>
      <c r="J15" s="171" t="s">
        <v>15</v>
      </c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</row>
    <row r="16" ht="51.0" customHeight="1">
      <c r="A16" s="166">
        <v>14.0</v>
      </c>
      <c r="B16" s="166">
        <v>1.0</v>
      </c>
      <c r="C16" s="167">
        <v>171284.0</v>
      </c>
      <c r="D16" s="166" t="s">
        <v>11</v>
      </c>
      <c r="E16" s="168"/>
      <c r="F16" s="173"/>
      <c r="G16" s="170" t="s">
        <v>12</v>
      </c>
      <c r="H16" s="12" t="s">
        <v>13</v>
      </c>
      <c r="I16" s="166" t="s">
        <v>14</v>
      </c>
      <c r="J16" s="171" t="s">
        <v>15</v>
      </c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</row>
    <row r="17" ht="51.0" customHeight="1">
      <c r="A17" s="166">
        <v>15.0</v>
      </c>
      <c r="B17" s="166">
        <v>1.0</v>
      </c>
      <c r="C17" s="167">
        <v>172267.0</v>
      </c>
      <c r="D17" s="166" t="s">
        <v>11</v>
      </c>
      <c r="E17" s="168"/>
      <c r="F17" s="169">
        <v>67.13</v>
      </c>
      <c r="G17" s="170" t="s">
        <v>12</v>
      </c>
      <c r="H17" s="12" t="s">
        <v>13</v>
      </c>
      <c r="I17" s="166" t="s">
        <v>14</v>
      </c>
      <c r="J17" s="171" t="s">
        <v>15</v>
      </c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</row>
    <row r="18" ht="51.0" customHeight="1">
      <c r="A18" s="166">
        <v>16.0</v>
      </c>
      <c r="B18" s="166">
        <v>1.0</v>
      </c>
      <c r="C18" s="167">
        <v>171298.0</v>
      </c>
      <c r="D18" s="166" t="s">
        <v>11</v>
      </c>
      <c r="E18" s="168"/>
      <c r="F18" s="173"/>
      <c r="G18" s="170" t="s">
        <v>12</v>
      </c>
      <c r="H18" s="12" t="s">
        <v>13</v>
      </c>
      <c r="I18" s="166" t="s">
        <v>14</v>
      </c>
      <c r="J18" s="171" t="s">
        <v>15</v>
      </c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</row>
    <row r="19" ht="51.0" customHeight="1">
      <c r="A19" s="166">
        <v>17.0</v>
      </c>
      <c r="B19" s="166">
        <v>1.0</v>
      </c>
      <c r="C19" s="167">
        <v>172376.0</v>
      </c>
      <c r="D19" s="166" t="s">
        <v>11</v>
      </c>
      <c r="E19" s="168"/>
      <c r="F19" s="173"/>
      <c r="G19" s="170" t="s">
        <v>12</v>
      </c>
      <c r="H19" s="12" t="s">
        <v>13</v>
      </c>
      <c r="I19" s="166" t="s">
        <v>14</v>
      </c>
      <c r="J19" s="171" t="s">
        <v>15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</row>
    <row r="20" ht="51.0" customHeight="1">
      <c r="A20" s="166">
        <v>18.0</v>
      </c>
      <c r="B20" s="166">
        <v>1.0</v>
      </c>
      <c r="C20" s="167">
        <v>171301.0</v>
      </c>
      <c r="D20" s="166" t="s">
        <v>11</v>
      </c>
      <c r="E20" s="174"/>
      <c r="F20" s="169">
        <v>67.13</v>
      </c>
      <c r="G20" s="170" t="s">
        <v>12</v>
      </c>
      <c r="H20" s="12" t="s">
        <v>13</v>
      </c>
      <c r="I20" s="166" t="s">
        <v>14</v>
      </c>
      <c r="J20" s="171" t="s">
        <v>15</v>
      </c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</row>
    <row r="21" ht="51.0" customHeight="1">
      <c r="A21" s="166">
        <v>19.0</v>
      </c>
      <c r="B21" s="166">
        <v>1.0</v>
      </c>
      <c r="C21" s="167">
        <v>171286.0</v>
      </c>
      <c r="D21" s="166" t="s">
        <v>11</v>
      </c>
      <c r="E21" s="168"/>
      <c r="F21" s="169">
        <v>67.13</v>
      </c>
      <c r="G21" s="170" t="s">
        <v>12</v>
      </c>
      <c r="H21" s="12" t="s">
        <v>13</v>
      </c>
      <c r="I21" s="166" t="s">
        <v>14</v>
      </c>
      <c r="J21" s="171" t="s">
        <v>15</v>
      </c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</row>
    <row r="22" ht="51.0" customHeight="1">
      <c r="A22" s="166">
        <v>20.0</v>
      </c>
      <c r="B22" s="166">
        <v>1.0</v>
      </c>
      <c r="C22" s="167">
        <v>171297.0</v>
      </c>
      <c r="D22" s="166" t="s">
        <v>11</v>
      </c>
      <c r="E22" s="168"/>
      <c r="F22" s="169">
        <v>69.71</v>
      </c>
      <c r="G22" s="170" t="s">
        <v>12</v>
      </c>
      <c r="H22" s="12" t="s">
        <v>13</v>
      </c>
      <c r="I22" s="166" t="s">
        <v>14</v>
      </c>
      <c r="J22" s="171" t="s">
        <v>15</v>
      </c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</row>
    <row r="23" ht="51.0" customHeight="1">
      <c r="A23" s="166">
        <v>21.0</v>
      </c>
      <c r="B23" s="166">
        <v>1.0</v>
      </c>
      <c r="C23" s="167">
        <v>171287.0</v>
      </c>
      <c r="D23" s="166" t="s">
        <v>11</v>
      </c>
      <c r="E23" s="168"/>
      <c r="F23" s="169">
        <v>43.89</v>
      </c>
      <c r="G23" s="170" t="s">
        <v>12</v>
      </c>
      <c r="H23" s="12" t="s">
        <v>13</v>
      </c>
      <c r="I23" s="166" t="s">
        <v>14</v>
      </c>
      <c r="J23" s="171" t="s">
        <v>15</v>
      </c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</row>
    <row r="24" ht="51.0" customHeight="1">
      <c r="A24" s="166">
        <v>22.0</v>
      </c>
      <c r="B24" s="166">
        <v>1.0</v>
      </c>
      <c r="C24" s="167">
        <v>174070.0</v>
      </c>
      <c r="D24" s="166" t="s">
        <v>11</v>
      </c>
      <c r="E24" s="168"/>
      <c r="F24" s="10"/>
      <c r="G24" s="170" t="s">
        <v>12</v>
      </c>
      <c r="H24" s="12" t="s">
        <v>13</v>
      </c>
      <c r="I24" s="166" t="s">
        <v>14</v>
      </c>
      <c r="J24" s="171" t="s">
        <v>15</v>
      </c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</row>
    <row r="25" ht="51.0" customHeight="1">
      <c r="A25" s="166">
        <v>23.0</v>
      </c>
      <c r="B25" s="166">
        <v>1.0</v>
      </c>
      <c r="C25" s="167">
        <v>171289.0</v>
      </c>
      <c r="D25" s="166" t="s">
        <v>11</v>
      </c>
      <c r="E25" s="168"/>
      <c r="F25" s="173"/>
      <c r="G25" s="170" t="s">
        <v>12</v>
      </c>
      <c r="H25" s="12" t="s">
        <v>13</v>
      </c>
      <c r="I25" s="166" t="s">
        <v>14</v>
      </c>
      <c r="J25" s="171" t="s">
        <v>15</v>
      </c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</row>
    <row r="26" ht="51.0" customHeight="1">
      <c r="A26" s="166">
        <v>24.0</v>
      </c>
      <c r="B26" s="166">
        <v>1.0</v>
      </c>
      <c r="C26" s="167">
        <v>171294.0</v>
      </c>
      <c r="D26" s="166" t="s">
        <v>11</v>
      </c>
      <c r="E26" s="168"/>
      <c r="F26" s="169">
        <v>51.64</v>
      </c>
      <c r="G26" s="170" t="s">
        <v>12</v>
      </c>
      <c r="H26" s="12" t="s">
        <v>13</v>
      </c>
      <c r="I26" s="166" t="s">
        <v>14</v>
      </c>
      <c r="J26" s="171" t="s">
        <v>15</v>
      </c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</row>
    <row r="27" ht="51.0" customHeight="1">
      <c r="A27" s="166">
        <v>25.0</v>
      </c>
      <c r="B27" s="166">
        <v>1.0</v>
      </c>
      <c r="C27" s="167">
        <v>174907.0</v>
      </c>
      <c r="D27" s="166" t="s">
        <v>11</v>
      </c>
      <c r="E27" s="168"/>
      <c r="F27" s="173"/>
      <c r="G27" s="170" t="s">
        <v>12</v>
      </c>
      <c r="H27" s="12" t="s">
        <v>13</v>
      </c>
      <c r="I27" s="166" t="s">
        <v>14</v>
      </c>
      <c r="J27" s="171" t="s">
        <v>15</v>
      </c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</row>
    <row r="28" ht="51.0" customHeight="1">
      <c r="A28" s="166">
        <v>26.0</v>
      </c>
      <c r="B28" s="166">
        <v>1.0</v>
      </c>
      <c r="C28" s="167">
        <v>173361.0</v>
      </c>
      <c r="D28" s="166" t="s">
        <v>11</v>
      </c>
      <c r="E28" s="168"/>
      <c r="F28" s="173"/>
      <c r="G28" s="170" t="s">
        <v>12</v>
      </c>
      <c r="H28" s="12" t="s">
        <v>13</v>
      </c>
      <c r="I28" s="166" t="s">
        <v>14</v>
      </c>
      <c r="J28" s="171" t="s">
        <v>15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</row>
    <row r="29" ht="51.0" customHeight="1">
      <c r="A29" s="166">
        <v>27.0</v>
      </c>
      <c r="B29" s="166">
        <v>1.0</v>
      </c>
      <c r="C29" s="167">
        <v>171290.0</v>
      </c>
      <c r="D29" s="166" t="s">
        <v>11</v>
      </c>
      <c r="E29" s="168"/>
      <c r="F29" s="173"/>
      <c r="G29" s="170" t="s">
        <v>12</v>
      </c>
      <c r="H29" s="12" t="s">
        <v>13</v>
      </c>
      <c r="I29" s="166" t="s">
        <v>14</v>
      </c>
      <c r="J29" s="171" t="s">
        <v>15</v>
      </c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ht="51.0" customHeight="1">
      <c r="A30" s="166">
        <v>28.0</v>
      </c>
      <c r="B30" s="166">
        <v>1.0</v>
      </c>
      <c r="C30" s="167">
        <v>171291.0</v>
      </c>
      <c r="D30" s="166" t="s">
        <v>11</v>
      </c>
      <c r="E30" s="168"/>
      <c r="F30" s="173"/>
      <c r="G30" s="170" t="s">
        <v>12</v>
      </c>
      <c r="H30" s="12" t="s">
        <v>13</v>
      </c>
      <c r="I30" s="166" t="s">
        <v>14</v>
      </c>
      <c r="J30" s="171" t="s">
        <v>15</v>
      </c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</row>
    <row r="31" ht="51.0" customHeight="1">
      <c r="A31" s="166">
        <v>29.0</v>
      </c>
      <c r="B31" s="166">
        <v>1.0</v>
      </c>
      <c r="C31" s="167">
        <v>171299.0</v>
      </c>
      <c r="D31" s="166" t="s">
        <v>11</v>
      </c>
      <c r="E31" s="168"/>
      <c r="F31" s="173"/>
      <c r="G31" s="170" t="s">
        <v>12</v>
      </c>
      <c r="H31" s="12" t="s">
        <v>13</v>
      </c>
      <c r="I31" s="166" t="s">
        <v>14</v>
      </c>
      <c r="J31" s="171" t="s">
        <v>15</v>
      </c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</row>
    <row r="32" ht="51.0" customHeight="1">
      <c r="A32" s="166">
        <v>30.0</v>
      </c>
      <c r="B32" s="166">
        <v>1.0</v>
      </c>
      <c r="C32" s="167">
        <v>171295.0</v>
      </c>
      <c r="D32" s="166" t="s">
        <v>11</v>
      </c>
      <c r="E32" s="168"/>
      <c r="F32" s="173"/>
      <c r="G32" s="170" t="s">
        <v>12</v>
      </c>
      <c r="H32" s="12" t="s">
        <v>13</v>
      </c>
      <c r="I32" s="166" t="s">
        <v>14</v>
      </c>
      <c r="J32" s="171" t="s">
        <v>15</v>
      </c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ht="51.0" customHeight="1">
      <c r="A33" s="166">
        <v>31.0</v>
      </c>
      <c r="B33" s="166">
        <v>1.0</v>
      </c>
      <c r="C33" s="167">
        <v>129677.0</v>
      </c>
      <c r="D33" s="166" t="s">
        <v>11</v>
      </c>
      <c r="E33" s="168"/>
      <c r="F33" s="175"/>
      <c r="G33" s="170" t="s">
        <v>12</v>
      </c>
      <c r="H33" s="12" t="s">
        <v>13</v>
      </c>
      <c r="I33" s="166" t="s">
        <v>14</v>
      </c>
      <c r="J33" s="171" t="s">
        <v>15</v>
      </c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</row>
    <row r="34" ht="51.0" customHeight="1">
      <c r="A34" s="166">
        <v>32.0</v>
      </c>
      <c r="B34" s="166">
        <v>1.0</v>
      </c>
      <c r="C34" s="167">
        <v>171304.0</v>
      </c>
      <c r="D34" s="166" t="s">
        <v>11</v>
      </c>
      <c r="E34" s="168"/>
      <c r="F34" s="10"/>
      <c r="G34" s="170" t="s">
        <v>12</v>
      </c>
      <c r="H34" s="12" t="s">
        <v>13</v>
      </c>
      <c r="I34" s="166" t="s">
        <v>14</v>
      </c>
      <c r="J34" s="171" t="s">
        <v>15</v>
      </c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ht="51.0" customHeight="1">
      <c r="A35" s="166">
        <v>33.0</v>
      </c>
      <c r="B35" s="166">
        <v>1.0</v>
      </c>
      <c r="C35" s="167">
        <v>175938.0</v>
      </c>
      <c r="D35" s="166" t="s">
        <v>11</v>
      </c>
      <c r="E35" s="168"/>
      <c r="F35" s="10"/>
      <c r="G35" s="170" t="s">
        <v>12</v>
      </c>
      <c r="H35" s="12" t="s">
        <v>13</v>
      </c>
      <c r="I35" s="166" t="s">
        <v>14</v>
      </c>
      <c r="J35" s="171" t="s">
        <v>15</v>
      </c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</row>
    <row r="36" ht="51.0" customHeight="1">
      <c r="A36" s="166">
        <v>34.0</v>
      </c>
      <c r="B36" s="166">
        <v>1.0</v>
      </c>
      <c r="C36" s="167">
        <v>175505.0</v>
      </c>
      <c r="D36" s="166" t="s">
        <v>11</v>
      </c>
      <c r="E36" s="168"/>
      <c r="F36" s="173"/>
      <c r="G36" s="170" t="s">
        <v>12</v>
      </c>
      <c r="H36" s="12" t="s">
        <v>13</v>
      </c>
      <c r="I36" s="166" t="s">
        <v>14</v>
      </c>
      <c r="J36" s="171" t="s">
        <v>15</v>
      </c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</row>
    <row r="37" ht="51.0" customHeight="1">
      <c r="A37" s="166">
        <v>35.0</v>
      </c>
      <c r="B37" s="166">
        <v>1.0</v>
      </c>
      <c r="C37" s="167">
        <v>176183.0</v>
      </c>
      <c r="D37" s="166" t="s">
        <v>11</v>
      </c>
      <c r="E37" s="168"/>
      <c r="F37" s="173"/>
      <c r="G37" s="170" t="s">
        <v>12</v>
      </c>
      <c r="H37" s="12" t="s">
        <v>13</v>
      </c>
      <c r="I37" s="166" t="s">
        <v>14</v>
      </c>
      <c r="J37" s="171" t="s">
        <v>15</v>
      </c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</row>
    <row r="38" ht="51.0" customHeight="1">
      <c r="A38" s="166">
        <v>36.0</v>
      </c>
      <c r="B38" s="166">
        <v>1.0</v>
      </c>
      <c r="C38" s="167">
        <v>176210.0</v>
      </c>
      <c r="D38" s="166" t="s">
        <v>11</v>
      </c>
      <c r="E38" s="168"/>
      <c r="F38" s="173"/>
      <c r="G38" s="170" t="s">
        <v>12</v>
      </c>
      <c r="H38" s="12" t="s">
        <v>13</v>
      </c>
      <c r="I38" s="166" t="s">
        <v>14</v>
      </c>
      <c r="J38" s="171" t="s">
        <v>15</v>
      </c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</row>
    <row r="39" ht="51.0" customHeight="1">
      <c r="A39" s="166">
        <v>37.0</v>
      </c>
      <c r="B39" s="166">
        <v>1.0</v>
      </c>
      <c r="C39" s="167">
        <v>176182.0</v>
      </c>
      <c r="D39" s="166" t="s">
        <v>11</v>
      </c>
      <c r="E39" s="168"/>
      <c r="F39" s="173"/>
      <c r="G39" s="170" t="s">
        <v>12</v>
      </c>
      <c r="H39" s="12" t="s">
        <v>13</v>
      </c>
      <c r="I39" s="166" t="s">
        <v>14</v>
      </c>
      <c r="J39" s="171" t="s">
        <v>15</v>
      </c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</row>
    <row r="40" ht="51.0" customHeight="1">
      <c r="A40" s="166">
        <v>38.0</v>
      </c>
      <c r="B40" s="166">
        <v>1.0</v>
      </c>
      <c r="C40" s="167">
        <v>176384.0</v>
      </c>
      <c r="D40" s="166" t="s">
        <v>11</v>
      </c>
      <c r="E40" s="168"/>
      <c r="F40" s="173"/>
      <c r="G40" s="170" t="s">
        <v>12</v>
      </c>
      <c r="H40" s="12" t="s">
        <v>13</v>
      </c>
      <c r="I40" s="166" t="s">
        <v>14</v>
      </c>
      <c r="J40" s="171" t="s">
        <v>15</v>
      </c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</row>
    <row r="41" ht="51.0" customHeight="1">
      <c r="A41" s="166">
        <v>39.0</v>
      </c>
      <c r="B41" s="166">
        <v>1.0</v>
      </c>
      <c r="C41" s="167">
        <v>171305.0</v>
      </c>
      <c r="D41" s="166" t="s">
        <v>11</v>
      </c>
      <c r="E41" s="168"/>
      <c r="F41" s="173"/>
      <c r="G41" s="170" t="s">
        <v>12</v>
      </c>
      <c r="H41" s="12" t="s">
        <v>13</v>
      </c>
      <c r="I41" s="166" t="s">
        <v>14</v>
      </c>
      <c r="J41" s="171" t="s">
        <v>15</v>
      </c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</row>
    <row r="42" ht="51.0" customHeight="1">
      <c r="A42" s="166">
        <v>40.0</v>
      </c>
      <c r="B42" s="166">
        <v>1.0</v>
      </c>
      <c r="C42" s="167">
        <v>173375.0</v>
      </c>
      <c r="D42" s="166" t="s">
        <v>11</v>
      </c>
      <c r="E42" s="176"/>
      <c r="F42" s="173"/>
      <c r="G42" s="170" t="s">
        <v>12</v>
      </c>
      <c r="H42" s="12" t="s">
        <v>13</v>
      </c>
      <c r="I42" s="166" t="s">
        <v>14</v>
      </c>
      <c r="J42" s="171" t="s">
        <v>15</v>
      </c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</row>
    <row r="43" ht="51.0" customHeight="1">
      <c r="A43" s="166">
        <v>41.0</v>
      </c>
      <c r="B43" s="166">
        <v>1.0</v>
      </c>
      <c r="C43" s="167">
        <v>172532.0</v>
      </c>
      <c r="D43" s="166" t="s">
        <v>11</v>
      </c>
      <c r="E43" s="176"/>
      <c r="F43" s="10"/>
      <c r="G43" s="170" t="s">
        <v>12</v>
      </c>
      <c r="H43" s="12" t="s">
        <v>13</v>
      </c>
      <c r="I43" s="166" t="s">
        <v>14</v>
      </c>
      <c r="J43" s="171" t="s">
        <v>15</v>
      </c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</row>
    <row r="44" ht="51.0" customHeight="1">
      <c r="A44" s="166">
        <v>42.0</v>
      </c>
      <c r="B44" s="166">
        <v>1.0</v>
      </c>
      <c r="C44" s="167">
        <v>170189.0</v>
      </c>
      <c r="D44" s="166" t="s">
        <v>11</v>
      </c>
      <c r="E44" s="176"/>
      <c r="F44" s="175"/>
      <c r="G44" s="170" t="s">
        <v>12</v>
      </c>
      <c r="H44" s="12" t="s">
        <v>13</v>
      </c>
      <c r="I44" s="166" t="s">
        <v>14</v>
      </c>
      <c r="J44" s="171" t="s">
        <v>15</v>
      </c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</row>
    <row r="45" ht="51.0" customHeight="1">
      <c r="A45" s="166">
        <v>43.0</v>
      </c>
      <c r="B45" s="166">
        <v>1.0</v>
      </c>
      <c r="C45" s="167">
        <v>168895.0</v>
      </c>
      <c r="D45" s="166" t="s">
        <v>11</v>
      </c>
      <c r="E45" s="168"/>
      <c r="F45" s="173"/>
      <c r="G45" s="170" t="s">
        <v>12</v>
      </c>
      <c r="H45" s="12" t="s">
        <v>13</v>
      </c>
      <c r="I45" s="166" t="s">
        <v>14</v>
      </c>
      <c r="J45" s="171" t="s">
        <v>15</v>
      </c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</row>
    <row r="46" ht="51.0" customHeight="1">
      <c r="A46" s="166">
        <v>44.0</v>
      </c>
      <c r="B46" s="166">
        <v>1.0</v>
      </c>
      <c r="C46" s="167">
        <v>126130.0</v>
      </c>
      <c r="D46" s="166" t="s">
        <v>11</v>
      </c>
      <c r="E46" s="168"/>
      <c r="F46" s="173"/>
      <c r="G46" s="170" t="s">
        <v>12</v>
      </c>
      <c r="H46" s="12" t="s">
        <v>13</v>
      </c>
      <c r="I46" s="166" t="s">
        <v>14</v>
      </c>
      <c r="J46" s="171" t="s">
        <v>15</v>
      </c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</row>
    <row r="47" ht="51.0" customHeight="1">
      <c r="A47" s="166">
        <v>45.0</v>
      </c>
      <c r="B47" s="166">
        <v>1.0</v>
      </c>
      <c r="C47" s="167">
        <v>173899.0</v>
      </c>
      <c r="D47" s="166" t="s">
        <v>11</v>
      </c>
      <c r="E47" s="168"/>
      <c r="F47" s="10"/>
      <c r="G47" s="170" t="s">
        <v>12</v>
      </c>
      <c r="H47" s="12" t="s">
        <v>13</v>
      </c>
      <c r="I47" s="166" t="s">
        <v>14</v>
      </c>
      <c r="J47" s="171" t="s">
        <v>15</v>
      </c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</row>
    <row r="48" ht="51.0" customHeight="1">
      <c r="A48" s="166">
        <v>46.0</v>
      </c>
      <c r="B48" s="166">
        <v>1.0</v>
      </c>
      <c r="C48" s="167">
        <v>168904.0</v>
      </c>
      <c r="D48" s="166" t="s">
        <v>11</v>
      </c>
      <c r="E48" s="168"/>
      <c r="F48" s="173"/>
      <c r="G48" s="170" t="s">
        <v>12</v>
      </c>
      <c r="H48" s="12" t="s">
        <v>13</v>
      </c>
      <c r="I48" s="166" t="s">
        <v>14</v>
      </c>
      <c r="J48" s="171" t="s">
        <v>15</v>
      </c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</row>
    <row r="49" ht="51.0" customHeight="1">
      <c r="A49" s="166">
        <v>47.0</v>
      </c>
      <c r="B49" s="166">
        <v>1.0</v>
      </c>
      <c r="C49" s="167">
        <v>168905.0</v>
      </c>
      <c r="D49" s="166" t="s">
        <v>11</v>
      </c>
      <c r="E49" s="168"/>
      <c r="F49" s="10"/>
      <c r="G49" s="170" t="s">
        <v>12</v>
      </c>
      <c r="H49" s="12" t="s">
        <v>13</v>
      </c>
      <c r="I49" s="166" t="s">
        <v>14</v>
      </c>
      <c r="J49" s="171" t="s">
        <v>15</v>
      </c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</row>
    <row r="50" ht="51.0" customHeight="1">
      <c r="A50" s="166">
        <v>48.0</v>
      </c>
      <c r="B50" s="166">
        <v>1.0</v>
      </c>
      <c r="C50" s="167">
        <v>172378.0</v>
      </c>
      <c r="D50" s="166" t="s">
        <v>11</v>
      </c>
      <c r="E50" s="168"/>
      <c r="F50" s="10"/>
      <c r="G50" s="170" t="s">
        <v>12</v>
      </c>
      <c r="H50" s="12" t="s">
        <v>13</v>
      </c>
      <c r="I50" s="166" t="s">
        <v>14</v>
      </c>
      <c r="J50" s="171" t="s">
        <v>15</v>
      </c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</row>
    <row r="51" ht="51.0" customHeight="1">
      <c r="A51" s="166">
        <v>49.0</v>
      </c>
      <c r="B51" s="166">
        <v>1.0</v>
      </c>
      <c r="C51" s="167">
        <v>172377.0</v>
      </c>
      <c r="D51" s="166" t="s">
        <v>11</v>
      </c>
      <c r="E51" s="168"/>
      <c r="F51" s="173"/>
      <c r="G51" s="170" t="s">
        <v>12</v>
      </c>
      <c r="H51" s="12" t="s">
        <v>13</v>
      </c>
      <c r="I51" s="166" t="s">
        <v>14</v>
      </c>
      <c r="J51" s="171" t="s">
        <v>15</v>
      </c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</row>
    <row r="52" ht="51.0" customHeight="1">
      <c r="A52" s="166">
        <v>50.0</v>
      </c>
      <c r="B52" s="166">
        <v>1.0</v>
      </c>
      <c r="C52" s="167">
        <v>174986.0</v>
      </c>
      <c r="D52" s="166" t="s">
        <v>11</v>
      </c>
      <c r="E52" s="168"/>
      <c r="F52" s="173"/>
      <c r="G52" s="170" t="s">
        <v>12</v>
      </c>
      <c r="H52" s="12" t="s">
        <v>13</v>
      </c>
      <c r="I52" s="166" t="s">
        <v>14</v>
      </c>
      <c r="J52" s="171" t="s">
        <v>15</v>
      </c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</row>
    <row r="53" ht="51.0" customHeight="1">
      <c r="A53" s="166">
        <v>51.0</v>
      </c>
      <c r="B53" s="166">
        <v>1.0</v>
      </c>
      <c r="C53" s="167">
        <v>175081.0</v>
      </c>
      <c r="D53" s="166" t="s">
        <v>11</v>
      </c>
      <c r="E53" s="168"/>
      <c r="F53" s="173"/>
      <c r="G53" s="170" t="s">
        <v>12</v>
      </c>
      <c r="H53" s="12" t="s">
        <v>13</v>
      </c>
      <c r="I53" s="166" t="s">
        <v>14</v>
      </c>
      <c r="J53" s="171" t="s">
        <v>15</v>
      </c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</row>
    <row r="54" ht="51.0" customHeight="1">
      <c r="A54" s="166">
        <v>52.0</v>
      </c>
      <c r="B54" s="166">
        <v>1.0</v>
      </c>
      <c r="C54" s="177">
        <v>175596.0</v>
      </c>
      <c r="D54" s="166" t="s">
        <v>11</v>
      </c>
      <c r="E54" s="168"/>
      <c r="F54" s="173"/>
      <c r="G54" s="170" t="s">
        <v>12</v>
      </c>
      <c r="H54" s="12" t="s">
        <v>13</v>
      </c>
      <c r="I54" s="166" t="s">
        <v>14</v>
      </c>
      <c r="J54" s="171" t="s">
        <v>15</v>
      </c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</row>
    <row r="55" ht="51.0" customHeight="1">
      <c r="A55" s="166">
        <v>53.0</v>
      </c>
      <c r="B55" s="166">
        <v>1.0</v>
      </c>
      <c r="C55" s="167">
        <v>175899.0</v>
      </c>
      <c r="D55" s="166" t="s">
        <v>11</v>
      </c>
      <c r="E55" s="168"/>
      <c r="F55" s="173"/>
      <c r="G55" s="170" t="s">
        <v>12</v>
      </c>
      <c r="H55" s="12" t="s">
        <v>13</v>
      </c>
      <c r="I55" s="166" t="s">
        <v>14</v>
      </c>
      <c r="J55" s="171" t="s">
        <v>15</v>
      </c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</row>
    <row r="56" ht="51.0" customHeight="1">
      <c r="A56" s="166">
        <v>54.0</v>
      </c>
      <c r="B56" s="166">
        <v>1.0</v>
      </c>
      <c r="C56" s="167">
        <v>175900.0</v>
      </c>
      <c r="D56" s="166" t="s">
        <v>11</v>
      </c>
      <c r="E56" s="168"/>
      <c r="F56" s="173"/>
      <c r="G56" s="170" t="s">
        <v>12</v>
      </c>
      <c r="H56" s="12" t="s">
        <v>13</v>
      </c>
      <c r="I56" s="166" t="s">
        <v>14</v>
      </c>
      <c r="J56" s="171" t="s">
        <v>15</v>
      </c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</row>
    <row r="57" ht="51.0" customHeight="1">
      <c r="A57" s="166">
        <v>55.0</v>
      </c>
      <c r="B57" s="166">
        <v>1.0</v>
      </c>
      <c r="C57" s="167">
        <v>175898.0</v>
      </c>
      <c r="D57" s="166" t="s">
        <v>11</v>
      </c>
      <c r="E57" s="168"/>
      <c r="F57" s="173"/>
      <c r="G57" s="170" t="s">
        <v>12</v>
      </c>
      <c r="H57" s="12" t="s">
        <v>13</v>
      </c>
      <c r="I57" s="166" t="s">
        <v>14</v>
      </c>
      <c r="J57" s="171" t="s">
        <v>15</v>
      </c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</row>
    <row r="58" ht="51.0" customHeight="1">
      <c r="A58" s="166">
        <v>56.0</v>
      </c>
      <c r="B58" s="166">
        <v>1.0</v>
      </c>
      <c r="C58" s="167">
        <v>176892.0</v>
      </c>
      <c r="D58" s="166" t="s">
        <v>11</v>
      </c>
      <c r="E58" s="168"/>
      <c r="F58" s="173"/>
      <c r="G58" s="170" t="s">
        <v>12</v>
      </c>
      <c r="H58" s="12" t="s">
        <v>13</v>
      </c>
      <c r="I58" s="166" t="s">
        <v>14</v>
      </c>
      <c r="J58" s="171" t="s">
        <v>15</v>
      </c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</row>
    <row r="59" ht="51.0" customHeight="1">
      <c r="A59" s="166">
        <v>57.0</v>
      </c>
      <c r="B59" s="166">
        <v>1.0</v>
      </c>
      <c r="C59" s="167">
        <v>176950.0</v>
      </c>
      <c r="D59" s="166" t="s">
        <v>11</v>
      </c>
      <c r="E59" s="168"/>
      <c r="F59" s="173"/>
      <c r="G59" s="170" t="s">
        <v>12</v>
      </c>
      <c r="H59" s="12" t="s">
        <v>13</v>
      </c>
      <c r="I59" s="166" t="s">
        <v>14</v>
      </c>
      <c r="J59" s="171" t="s">
        <v>15</v>
      </c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</row>
    <row r="60" ht="51.0" customHeight="1">
      <c r="A60" s="166">
        <v>58.0</v>
      </c>
      <c r="B60" s="166">
        <v>1.0</v>
      </c>
      <c r="C60" s="167">
        <v>177225.0</v>
      </c>
      <c r="D60" s="166" t="s">
        <v>11</v>
      </c>
      <c r="E60" s="168"/>
      <c r="F60" s="173"/>
      <c r="G60" s="170" t="s">
        <v>12</v>
      </c>
      <c r="H60" s="12" t="s">
        <v>13</v>
      </c>
      <c r="I60" s="166" t="s">
        <v>14</v>
      </c>
      <c r="J60" s="171" t="s">
        <v>15</v>
      </c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</row>
    <row r="61" ht="51.0" customHeight="1">
      <c r="A61" s="166">
        <v>59.0</v>
      </c>
      <c r="B61" s="166">
        <v>1.0</v>
      </c>
      <c r="C61" s="167">
        <v>176882.0</v>
      </c>
      <c r="D61" s="166" t="s">
        <v>11</v>
      </c>
      <c r="E61" s="168"/>
      <c r="F61" s="173"/>
      <c r="G61" s="170" t="s">
        <v>12</v>
      </c>
      <c r="H61" s="12" t="s">
        <v>13</v>
      </c>
      <c r="I61" s="166" t="s">
        <v>14</v>
      </c>
      <c r="J61" s="171" t="s">
        <v>15</v>
      </c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</row>
    <row r="62" ht="51.0" customHeight="1">
      <c r="A62" s="166">
        <v>60.0</v>
      </c>
      <c r="B62" s="166">
        <v>1.0</v>
      </c>
      <c r="C62" s="167">
        <v>171306.0</v>
      </c>
      <c r="D62" s="166" t="s">
        <v>11</v>
      </c>
      <c r="E62" s="168"/>
      <c r="F62" s="173"/>
      <c r="G62" s="170" t="s">
        <v>12</v>
      </c>
      <c r="H62" s="12" t="s">
        <v>13</v>
      </c>
      <c r="I62" s="166" t="s">
        <v>14</v>
      </c>
      <c r="J62" s="171" t="s">
        <v>15</v>
      </c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</row>
    <row r="63" ht="51.0" customHeight="1">
      <c r="A63" s="166">
        <v>61.0</v>
      </c>
      <c r="B63" s="166">
        <v>1.0</v>
      </c>
      <c r="C63" s="178">
        <v>172889.0</v>
      </c>
      <c r="D63" s="166" t="s">
        <v>11</v>
      </c>
      <c r="E63" s="168"/>
      <c r="F63" s="10"/>
      <c r="G63" s="170" t="s">
        <v>12</v>
      </c>
      <c r="H63" s="12" t="s">
        <v>13</v>
      </c>
      <c r="I63" s="166" t="s">
        <v>14</v>
      </c>
      <c r="J63" s="171" t="s">
        <v>15</v>
      </c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</row>
    <row r="64" ht="51.0" customHeight="1">
      <c r="A64" s="166">
        <v>62.0</v>
      </c>
      <c r="B64" s="166">
        <v>1.0</v>
      </c>
      <c r="C64" s="178">
        <v>177863.0</v>
      </c>
      <c r="D64" s="166" t="s">
        <v>11</v>
      </c>
      <c r="E64" s="168"/>
      <c r="F64" s="175"/>
      <c r="G64" s="170" t="s">
        <v>12</v>
      </c>
      <c r="H64" s="12" t="s">
        <v>13</v>
      </c>
      <c r="I64" s="166" t="s">
        <v>14</v>
      </c>
      <c r="J64" s="171" t="s">
        <v>15</v>
      </c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</row>
    <row r="65" ht="51.0" customHeight="1">
      <c r="A65" s="166">
        <v>63.0</v>
      </c>
      <c r="B65" s="166">
        <v>1.0</v>
      </c>
      <c r="C65" s="178">
        <v>177864.0</v>
      </c>
      <c r="D65" s="166" t="s">
        <v>11</v>
      </c>
      <c r="E65" s="168"/>
      <c r="F65" s="10"/>
      <c r="G65" s="170" t="s">
        <v>12</v>
      </c>
      <c r="H65" s="12" t="s">
        <v>13</v>
      </c>
      <c r="I65" s="166" t="s">
        <v>14</v>
      </c>
      <c r="J65" s="171" t="s">
        <v>15</v>
      </c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</row>
    <row r="66" ht="51.0" customHeight="1">
      <c r="A66" s="166">
        <v>64.0</v>
      </c>
      <c r="B66" s="166">
        <v>1.0</v>
      </c>
      <c r="C66" s="178">
        <v>177967.0</v>
      </c>
      <c r="D66" s="166" t="s">
        <v>11</v>
      </c>
      <c r="E66" s="168"/>
      <c r="F66" s="173"/>
      <c r="G66" s="170" t="s">
        <v>12</v>
      </c>
      <c r="H66" s="12" t="s">
        <v>13</v>
      </c>
      <c r="I66" s="166" t="s">
        <v>14</v>
      </c>
      <c r="J66" s="171" t="s">
        <v>15</v>
      </c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</row>
    <row r="67" ht="51.0" customHeight="1">
      <c r="A67" s="166">
        <v>65.0</v>
      </c>
      <c r="B67" s="166">
        <v>1.0</v>
      </c>
      <c r="C67" s="178">
        <v>178325.0</v>
      </c>
      <c r="D67" s="166" t="s">
        <v>11</v>
      </c>
      <c r="E67" s="168"/>
      <c r="F67" s="173"/>
      <c r="G67" s="170" t="s">
        <v>12</v>
      </c>
      <c r="H67" s="12" t="s">
        <v>13</v>
      </c>
      <c r="I67" s="166" t="s">
        <v>14</v>
      </c>
      <c r="J67" s="171" t="s">
        <v>15</v>
      </c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</row>
    <row r="68" ht="51.0" customHeight="1">
      <c r="A68" s="166">
        <v>66.0</v>
      </c>
      <c r="B68" s="166">
        <v>1.0</v>
      </c>
      <c r="C68" s="178">
        <v>178489.0</v>
      </c>
      <c r="D68" s="166" t="s">
        <v>11</v>
      </c>
      <c r="E68" s="168"/>
      <c r="F68" s="173"/>
      <c r="G68" s="170" t="s">
        <v>12</v>
      </c>
      <c r="H68" s="12" t="s">
        <v>13</v>
      </c>
      <c r="I68" s="166" t="s">
        <v>14</v>
      </c>
      <c r="J68" s="171" t="s">
        <v>15</v>
      </c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</row>
    <row r="69" ht="51.0" customHeight="1">
      <c r="A69" s="166">
        <v>67.0</v>
      </c>
      <c r="B69" s="166">
        <v>1.0</v>
      </c>
      <c r="C69" s="178">
        <v>178488.0</v>
      </c>
      <c r="D69" s="166" t="s">
        <v>11</v>
      </c>
      <c r="E69" s="168"/>
      <c r="F69" s="173"/>
      <c r="G69" s="170" t="s">
        <v>12</v>
      </c>
      <c r="H69" s="12" t="s">
        <v>13</v>
      </c>
      <c r="I69" s="166" t="s">
        <v>14</v>
      </c>
      <c r="J69" s="171" t="s">
        <v>15</v>
      </c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</row>
    <row r="70" ht="51.0" customHeight="1">
      <c r="A70" s="166">
        <v>68.0</v>
      </c>
      <c r="B70" s="166">
        <v>1.0</v>
      </c>
      <c r="C70" s="178">
        <v>178818.0</v>
      </c>
      <c r="D70" s="166" t="s">
        <v>11</v>
      </c>
      <c r="E70" s="168"/>
      <c r="F70" s="10"/>
      <c r="G70" s="170" t="s">
        <v>12</v>
      </c>
      <c r="H70" s="12" t="s">
        <v>13</v>
      </c>
      <c r="I70" s="166" t="s">
        <v>14</v>
      </c>
      <c r="J70" s="171" t="s">
        <v>15</v>
      </c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</row>
    <row r="71" ht="51.0" customHeight="1">
      <c r="A71" s="166">
        <v>69.0</v>
      </c>
      <c r="B71" s="166">
        <v>1.0</v>
      </c>
      <c r="C71" s="178">
        <v>179009.0</v>
      </c>
      <c r="D71" s="166" t="s">
        <v>11</v>
      </c>
      <c r="E71" s="168"/>
      <c r="F71" s="173"/>
      <c r="G71" s="170" t="s">
        <v>12</v>
      </c>
      <c r="H71" s="12" t="s">
        <v>13</v>
      </c>
      <c r="I71" s="166" t="s">
        <v>14</v>
      </c>
      <c r="J71" s="171" t="s">
        <v>15</v>
      </c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</row>
    <row r="72" ht="51.0" customHeight="1">
      <c r="A72" s="166">
        <v>70.0</v>
      </c>
      <c r="B72" s="166">
        <v>1.0</v>
      </c>
      <c r="C72" s="178">
        <v>178993.0</v>
      </c>
      <c r="D72" s="166" t="s">
        <v>11</v>
      </c>
      <c r="E72" s="168"/>
      <c r="F72" s="173"/>
      <c r="G72" s="170" t="s">
        <v>12</v>
      </c>
      <c r="H72" s="12" t="s">
        <v>13</v>
      </c>
      <c r="I72" s="166" t="s">
        <v>14</v>
      </c>
      <c r="J72" s="171" t="s">
        <v>15</v>
      </c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</row>
    <row r="73" ht="51.0" customHeight="1">
      <c r="A73" s="166">
        <v>71.0</v>
      </c>
      <c r="B73" s="166">
        <v>1.0</v>
      </c>
      <c r="C73" s="178">
        <v>180032.0</v>
      </c>
      <c r="D73" s="166" t="s">
        <v>11</v>
      </c>
      <c r="E73" s="168"/>
      <c r="F73" s="10"/>
      <c r="G73" s="170" t="s">
        <v>12</v>
      </c>
      <c r="H73" s="12" t="s">
        <v>13</v>
      </c>
      <c r="I73" s="166" t="s">
        <v>14</v>
      </c>
      <c r="J73" s="171" t="s">
        <v>15</v>
      </c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</row>
    <row r="74" ht="51.0" customHeight="1">
      <c r="A74" s="166">
        <v>72.0</v>
      </c>
      <c r="B74" s="166">
        <v>1.0</v>
      </c>
      <c r="C74" s="178">
        <v>170190.0</v>
      </c>
      <c r="D74" s="166" t="s">
        <v>11</v>
      </c>
      <c r="E74" s="168"/>
      <c r="F74" s="169">
        <v>67.13</v>
      </c>
      <c r="G74" s="170" t="s">
        <v>12</v>
      </c>
      <c r="H74" s="12" t="s">
        <v>13</v>
      </c>
      <c r="I74" s="166" t="s">
        <v>14</v>
      </c>
      <c r="J74" s="171" t="s">
        <v>15</v>
      </c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</row>
    <row r="75" ht="51.0" customHeight="1">
      <c r="A75" s="166">
        <v>73.0</v>
      </c>
      <c r="B75" s="166">
        <v>1.0</v>
      </c>
      <c r="C75" s="178">
        <v>180911.0</v>
      </c>
      <c r="D75" s="166" t="s">
        <v>11</v>
      </c>
      <c r="E75" s="168"/>
      <c r="F75" s="175"/>
      <c r="G75" s="170" t="s">
        <v>12</v>
      </c>
      <c r="H75" s="12" t="s">
        <v>13</v>
      </c>
      <c r="I75" s="166" t="s">
        <v>14</v>
      </c>
      <c r="J75" s="171" t="s">
        <v>15</v>
      </c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</row>
    <row r="76" ht="51.0" customHeight="1">
      <c r="A76" s="166">
        <v>74.0</v>
      </c>
      <c r="B76" s="166">
        <v>1.0</v>
      </c>
      <c r="C76" s="178">
        <v>182817.0</v>
      </c>
      <c r="D76" s="166" t="s">
        <v>11</v>
      </c>
      <c r="E76" s="179"/>
      <c r="F76" s="173"/>
      <c r="G76" s="170" t="s">
        <v>12</v>
      </c>
      <c r="H76" s="12" t="s">
        <v>13</v>
      </c>
      <c r="I76" s="166" t="s">
        <v>14</v>
      </c>
      <c r="J76" s="171" t="s">
        <v>15</v>
      </c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</row>
    <row r="77" ht="51.0" customHeight="1">
      <c r="A77" s="166">
        <v>75.0</v>
      </c>
      <c r="B77" s="166">
        <v>1.0</v>
      </c>
      <c r="C77" s="178">
        <v>182818.0</v>
      </c>
      <c r="D77" s="166" t="s">
        <v>11</v>
      </c>
      <c r="E77" s="179"/>
      <c r="F77" s="173"/>
      <c r="G77" s="170" t="s">
        <v>12</v>
      </c>
      <c r="H77" s="12" t="s">
        <v>13</v>
      </c>
      <c r="I77" s="166" t="s">
        <v>14</v>
      </c>
      <c r="J77" s="171" t="s">
        <v>15</v>
      </c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</row>
    <row r="78" ht="51.0" customHeight="1">
      <c r="A78" s="166">
        <v>76.0</v>
      </c>
      <c r="B78" s="166">
        <v>1.0</v>
      </c>
      <c r="C78" s="178">
        <v>183653.0</v>
      </c>
      <c r="D78" s="166" t="s">
        <v>11</v>
      </c>
      <c r="E78" s="179"/>
      <c r="F78" s="10"/>
      <c r="G78" s="170" t="s">
        <v>12</v>
      </c>
      <c r="H78" s="12" t="s">
        <v>13</v>
      </c>
      <c r="I78" s="166" t="s">
        <v>14</v>
      </c>
      <c r="J78" s="171" t="s">
        <v>15</v>
      </c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</row>
    <row r="79" ht="51.0" customHeight="1">
      <c r="A79" s="166">
        <v>77.0</v>
      </c>
      <c r="B79" s="166">
        <v>1.0</v>
      </c>
      <c r="C79" s="178">
        <v>183654.0</v>
      </c>
      <c r="D79" s="166" t="s">
        <v>11</v>
      </c>
      <c r="E79" s="179"/>
      <c r="F79" s="175"/>
      <c r="G79" s="170" t="s">
        <v>12</v>
      </c>
      <c r="H79" s="12" t="s">
        <v>13</v>
      </c>
      <c r="I79" s="166" t="s">
        <v>14</v>
      </c>
      <c r="J79" s="171" t="s">
        <v>15</v>
      </c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</row>
    <row r="80" ht="51.0" customHeight="1">
      <c r="A80" s="166">
        <v>78.0</v>
      </c>
      <c r="B80" s="166">
        <v>1.0</v>
      </c>
      <c r="C80" s="178">
        <v>183655.0</v>
      </c>
      <c r="D80" s="166" t="s">
        <v>11</v>
      </c>
      <c r="E80" s="179"/>
      <c r="F80" s="10"/>
      <c r="G80" s="170" t="s">
        <v>12</v>
      </c>
      <c r="H80" s="12" t="s">
        <v>13</v>
      </c>
      <c r="I80" s="166" t="s">
        <v>14</v>
      </c>
      <c r="J80" s="171" t="s">
        <v>15</v>
      </c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</row>
    <row r="81" ht="51.0" customHeight="1">
      <c r="A81" s="166">
        <v>79.0</v>
      </c>
      <c r="B81" s="166">
        <v>1.0</v>
      </c>
      <c r="C81" s="178">
        <v>185252.0</v>
      </c>
      <c r="D81" s="166" t="s">
        <v>11</v>
      </c>
      <c r="E81" s="179"/>
      <c r="F81" s="175"/>
      <c r="G81" s="170" t="s">
        <v>12</v>
      </c>
      <c r="H81" s="12" t="s">
        <v>13</v>
      </c>
      <c r="I81" s="166" t="s">
        <v>14</v>
      </c>
      <c r="J81" s="171" t="s">
        <v>15</v>
      </c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</row>
    <row r="82" ht="51.0" customHeight="1">
      <c r="A82" s="166">
        <v>80.0</v>
      </c>
      <c r="B82" s="166">
        <v>1.0</v>
      </c>
      <c r="C82" s="178">
        <v>185253.0</v>
      </c>
      <c r="D82" s="166" t="s">
        <v>11</v>
      </c>
      <c r="E82" s="179"/>
      <c r="F82" s="10"/>
      <c r="G82" s="170" t="s">
        <v>12</v>
      </c>
      <c r="H82" s="12" t="s">
        <v>13</v>
      </c>
      <c r="I82" s="166" t="s">
        <v>14</v>
      </c>
      <c r="J82" s="171" t="s">
        <v>15</v>
      </c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</row>
    <row r="83" ht="51.0" customHeight="1">
      <c r="A83" s="166">
        <v>81.0</v>
      </c>
      <c r="B83" s="166">
        <v>1.0</v>
      </c>
      <c r="C83" s="178">
        <v>185254.0</v>
      </c>
      <c r="D83" s="166" t="s">
        <v>11</v>
      </c>
      <c r="E83" s="179"/>
      <c r="F83" s="180">
        <v>62.0</v>
      </c>
      <c r="G83" s="170" t="s">
        <v>12</v>
      </c>
      <c r="H83" s="12" t="s">
        <v>13</v>
      </c>
      <c r="I83" s="166" t="s">
        <v>14</v>
      </c>
      <c r="J83" s="171" t="s">
        <v>15</v>
      </c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</row>
    <row r="84" ht="51.0" customHeight="1">
      <c r="A84" s="166">
        <v>82.0</v>
      </c>
      <c r="B84" s="166">
        <v>1.0</v>
      </c>
      <c r="C84" s="178">
        <v>187652.0</v>
      </c>
      <c r="D84" s="166" t="s">
        <v>11</v>
      </c>
      <c r="E84" s="179"/>
      <c r="F84" s="10"/>
      <c r="G84" s="170" t="s">
        <v>12</v>
      </c>
      <c r="H84" s="12" t="s">
        <v>13</v>
      </c>
      <c r="I84" s="166" t="s">
        <v>14</v>
      </c>
      <c r="J84" s="171" t="s">
        <v>15</v>
      </c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</row>
    <row r="85" ht="51.0" customHeight="1">
      <c r="A85" s="166">
        <v>83.0</v>
      </c>
      <c r="B85" s="166">
        <v>1.0</v>
      </c>
      <c r="C85" s="178">
        <v>187653.0</v>
      </c>
      <c r="D85" s="166" t="s">
        <v>11</v>
      </c>
      <c r="E85" s="179"/>
      <c r="F85" s="180">
        <v>62.0</v>
      </c>
      <c r="G85" s="170" t="s">
        <v>12</v>
      </c>
      <c r="H85" s="12" t="s">
        <v>13</v>
      </c>
      <c r="I85" s="166" t="s">
        <v>14</v>
      </c>
      <c r="J85" s="171" t="s">
        <v>15</v>
      </c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</row>
    <row r="86" ht="51.0" customHeight="1">
      <c r="A86" s="166">
        <v>84.0</v>
      </c>
      <c r="B86" s="166">
        <v>1.0</v>
      </c>
      <c r="C86" s="167">
        <v>188597.0</v>
      </c>
      <c r="D86" s="166" t="s">
        <v>11</v>
      </c>
      <c r="E86" s="179"/>
      <c r="F86" s="173"/>
      <c r="G86" s="170" t="s">
        <v>16</v>
      </c>
      <c r="H86" s="12" t="s">
        <v>13</v>
      </c>
      <c r="I86" s="166" t="s">
        <v>14</v>
      </c>
      <c r="J86" s="171" t="s">
        <v>15</v>
      </c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</row>
    <row r="87" ht="51.0" customHeight="1">
      <c r="A87" s="166">
        <v>85.0</v>
      </c>
      <c r="B87" s="166">
        <v>1.0</v>
      </c>
      <c r="C87" s="167">
        <v>188610.0</v>
      </c>
      <c r="D87" s="166" t="s">
        <v>11</v>
      </c>
      <c r="E87" s="179"/>
      <c r="F87" s="10"/>
      <c r="G87" s="170" t="s">
        <v>17</v>
      </c>
      <c r="H87" s="12" t="s">
        <v>13</v>
      </c>
      <c r="I87" s="166" t="s">
        <v>14</v>
      </c>
      <c r="J87" s="171" t="s">
        <v>15</v>
      </c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</row>
    <row r="88" ht="51.0" customHeight="1">
      <c r="A88" s="166">
        <v>86.0</v>
      </c>
      <c r="B88" s="166">
        <v>1.0</v>
      </c>
      <c r="C88" s="178">
        <v>188609.0</v>
      </c>
      <c r="D88" s="166" t="s">
        <v>11</v>
      </c>
      <c r="E88" s="179"/>
      <c r="F88" s="175"/>
      <c r="G88" s="170" t="s">
        <v>18</v>
      </c>
      <c r="H88" s="12" t="s">
        <v>13</v>
      </c>
      <c r="I88" s="166" t="s">
        <v>14</v>
      </c>
      <c r="J88" s="171" t="s">
        <v>15</v>
      </c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</row>
    <row r="89" ht="51.0" customHeight="1">
      <c r="A89" s="166">
        <v>87.0</v>
      </c>
      <c r="B89" s="166">
        <v>1.0</v>
      </c>
      <c r="C89" s="167">
        <v>189267.0</v>
      </c>
      <c r="D89" s="166" t="s">
        <v>11</v>
      </c>
      <c r="E89" s="179"/>
      <c r="F89" s="169">
        <v>67.13</v>
      </c>
      <c r="G89" s="170" t="s">
        <v>18</v>
      </c>
      <c r="H89" s="12" t="s">
        <v>13</v>
      </c>
      <c r="I89" s="166" t="s">
        <v>14</v>
      </c>
      <c r="J89" s="171" t="s">
        <v>15</v>
      </c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</row>
    <row r="90" ht="51.0" customHeight="1">
      <c r="A90" s="166">
        <v>88.0</v>
      </c>
      <c r="B90" s="166">
        <v>1.0</v>
      </c>
      <c r="C90" s="167">
        <v>189268.0</v>
      </c>
      <c r="D90" s="166" t="s">
        <v>11</v>
      </c>
      <c r="E90" s="179"/>
      <c r="F90" s="10"/>
      <c r="G90" s="170" t="s">
        <v>18</v>
      </c>
      <c r="H90" s="12" t="s">
        <v>13</v>
      </c>
      <c r="I90" s="166" t="s">
        <v>14</v>
      </c>
      <c r="J90" s="171" t="s">
        <v>15</v>
      </c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</row>
    <row r="91" ht="51.0" customHeight="1">
      <c r="A91" s="166">
        <v>89.0</v>
      </c>
      <c r="B91" s="166">
        <v>1.0</v>
      </c>
      <c r="C91" s="167">
        <v>189269.0</v>
      </c>
      <c r="D91" s="166" t="s">
        <v>11</v>
      </c>
      <c r="E91" s="179"/>
      <c r="F91" s="169">
        <v>691.83</v>
      </c>
      <c r="G91" s="170" t="s">
        <v>18</v>
      </c>
      <c r="H91" s="12" t="s">
        <v>13</v>
      </c>
      <c r="I91" s="166" t="s">
        <v>14</v>
      </c>
      <c r="J91" s="171" t="s">
        <v>15</v>
      </c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</row>
    <row r="92" ht="51.0" customHeight="1">
      <c r="A92" s="166">
        <v>90.0</v>
      </c>
      <c r="B92" s="166">
        <v>1.0</v>
      </c>
      <c r="C92" s="167">
        <v>189646.0</v>
      </c>
      <c r="D92" s="166" t="s">
        <v>11</v>
      </c>
      <c r="E92" s="179"/>
      <c r="F92" s="10"/>
      <c r="G92" s="170" t="s">
        <v>18</v>
      </c>
      <c r="H92" s="12" t="s">
        <v>13</v>
      </c>
      <c r="I92" s="166" t="s">
        <v>14</v>
      </c>
      <c r="J92" s="171" t="s">
        <v>15</v>
      </c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</row>
    <row r="93" ht="51.0" customHeight="1">
      <c r="A93" s="166">
        <v>91.0</v>
      </c>
      <c r="B93" s="166">
        <v>1.0</v>
      </c>
      <c r="C93" s="178">
        <v>190576.0</v>
      </c>
      <c r="D93" s="166" t="s">
        <v>11</v>
      </c>
      <c r="E93" s="179"/>
      <c r="F93" s="169">
        <v>43.89</v>
      </c>
      <c r="G93" s="170" t="s">
        <v>18</v>
      </c>
      <c r="H93" s="12" t="s">
        <v>13</v>
      </c>
      <c r="I93" s="166" t="s">
        <v>14</v>
      </c>
      <c r="J93" s="171" t="s">
        <v>15</v>
      </c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</row>
    <row r="94" ht="51.0" customHeight="1">
      <c r="A94" s="166">
        <v>92.0</v>
      </c>
      <c r="B94" s="166">
        <v>1.0</v>
      </c>
      <c r="C94" s="178">
        <v>190575.0</v>
      </c>
      <c r="D94" s="166" t="s">
        <v>11</v>
      </c>
      <c r="E94" s="179"/>
      <c r="F94" s="180">
        <v>62.0</v>
      </c>
      <c r="G94" s="170" t="s">
        <v>18</v>
      </c>
      <c r="H94" s="12" t="s">
        <v>13</v>
      </c>
      <c r="I94" s="166" t="s">
        <v>14</v>
      </c>
      <c r="J94" s="171" t="s">
        <v>15</v>
      </c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</row>
    <row r="95" ht="51.0" customHeight="1">
      <c r="A95" s="166">
        <v>93.0</v>
      </c>
      <c r="B95" s="166">
        <v>1.0</v>
      </c>
      <c r="C95" s="178">
        <v>191440.0</v>
      </c>
      <c r="D95" s="166" t="s">
        <v>11</v>
      </c>
      <c r="E95" s="179"/>
      <c r="F95" s="10"/>
      <c r="G95" s="170" t="s">
        <v>18</v>
      </c>
      <c r="H95" s="12" t="s">
        <v>13</v>
      </c>
      <c r="I95" s="166" t="s">
        <v>14</v>
      </c>
      <c r="J95" s="171" t="s">
        <v>15</v>
      </c>
      <c r="K95" s="181"/>
      <c r="L95" s="182"/>
      <c r="M95" s="182"/>
      <c r="N95" s="182"/>
      <c r="O95" s="182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</row>
    <row r="96" ht="51.0" customHeight="1">
      <c r="A96" s="166">
        <v>94.0</v>
      </c>
      <c r="B96" s="166">
        <v>1.0</v>
      </c>
      <c r="C96" s="178">
        <v>192211.0</v>
      </c>
      <c r="D96" s="166" t="s">
        <v>11</v>
      </c>
      <c r="E96" s="179"/>
      <c r="F96" s="169">
        <v>67.13</v>
      </c>
      <c r="G96" s="170" t="s">
        <v>18</v>
      </c>
      <c r="H96" s="12" t="s">
        <v>13</v>
      </c>
      <c r="I96" s="166" t="s">
        <v>14</v>
      </c>
      <c r="J96" s="171" t="s">
        <v>15</v>
      </c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</row>
    <row r="97" ht="51.0" customHeight="1">
      <c r="A97" s="166">
        <v>95.0</v>
      </c>
      <c r="B97" s="166">
        <v>1.0</v>
      </c>
      <c r="C97" s="178">
        <v>192213.0</v>
      </c>
      <c r="D97" s="166" t="s">
        <v>11</v>
      </c>
      <c r="E97" s="179"/>
      <c r="F97" s="175"/>
      <c r="G97" s="170" t="s">
        <v>18</v>
      </c>
      <c r="H97" s="12" t="s">
        <v>13</v>
      </c>
      <c r="I97" s="166" t="s">
        <v>14</v>
      </c>
      <c r="J97" s="171" t="s">
        <v>15</v>
      </c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</row>
    <row r="98" ht="51.0" customHeight="1">
      <c r="A98" s="166">
        <v>96.0</v>
      </c>
      <c r="B98" s="166">
        <v>1.0</v>
      </c>
      <c r="C98" s="167">
        <v>193058.0</v>
      </c>
      <c r="D98" s="166" t="s">
        <v>11</v>
      </c>
      <c r="E98" s="179"/>
      <c r="F98" s="10"/>
      <c r="G98" s="170" t="s">
        <v>18</v>
      </c>
      <c r="H98" s="12" t="s">
        <v>13</v>
      </c>
      <c r="I98" s="166" t="s">
        <v>14</v>
      </c>
      <c r="J98" s="171" t="s">
        <v>15</v>
      </c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</row>
    <row r="99" ht="51.0" customHeight="1">
      <c r="A99" s="166">
        <v>97.0</v>
      </c>
      <c r="B99" s="166">
        <v>1.0</v>
      </c>
      <c r="C99" s="178">
        <v>193057.0</v>
      </c>
      <c r="D99" s="166" t="s">
        <v>11</v>
      </c>
      <c r="E99" s="179"/>
      <c r="F99" s="175"/>
      <c r="G99" s="170" t="s">
        <v>18</v>
      </c>
      <c r="H99" s="12" t="s">
        <v>13</v>
      </c>
      <c r="I99" s="166" t="s">
        <v>14</v>
      </c>
      <c r="J99" s="171" t="s">
        <v>15</v>
      </c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</row>
    <row r="100" ht="51.0" customHeight="1">
      <c r="A100" s="166">
        <v>98.0</v>
      </c>
      <c r="B100" s="166">
        <v>1.0</v>
      </c>
      <c r="C100" s="178">
        <v>193054.0</v>
      </c>
      <c r="D100" s="166" t="s">
        <v>11</v>
      </c>
      <c r="E100" s="179"/>
      <c r="F100" s="180">
        <v>62.0</v>
      </c>
      <c r="G100" s="170" t="s">
        <v>18</v>
      </c>
      <c r="H100" s="12" t="s">
        <v>13</v>
      </c>
      <c r="I100" s="166" t="s">
        <v>14</v>
      </c>
      <c r="J100" s="171" t="s">
        <v>15</v>
      </c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</row>
    <row r="101" ht="51.0" customHeight="1">
      <c r="A101" s="166">
        <v>99.0</v>
      </c>
      <c r="B101" s="166">
        <v>1.0</v>
      </c>
      <c r="C101" s="167">
        <v>193819.0</v>
      </c>
      <c r="D101" s="166" t="s">
        <v>11</v>
      </c>
      <c r="E101" s="179"/>
      <c r="F101" s="173"/>
      <c r="G101" s="170" t="s">
        <v>18</v>
      </c>
      <c r="H101" s="12" t="s">
        <v>13</v>
      </c>
      <c r="I101" s="166" t="s">
        <v>14</v>
      </c>
      <c r="J101" s="171" t="s">
        <v>15</v>
      </c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</row>
    <row r="102" ht="51.0" customHeight="1">
      <c r="A102" s="166">
        <v>100.0</v>
      </c>
      <c r="B102" s="166">
        <v>1.0</v>
      </c>
      <c r="C102" s="167">
        <v>193818.0</v>
      </c>
      <c r="D102" s="166" t="s">
        <v>11</v>
      </c>
      <c r="E102" s="179"/>
      <c r="F102" s="169">
        <v>856.15</v>
      </c>
      <c r="G102" s="170" t="s">
        <v>18</v>
      </c>
      <c r="H102" s="12" t="s">
        <v>13</v>
      </c>
      <c r="I102" s="166" t="s">
        <v>14</v>
      </c>
      <c r="J102" s="171" t="s">
        <v>15</v>
      </c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</row>
    <row r="103" ht="51.0" customHeight="1">
      <c r="A103" s="166">
        <v>101.0</v>
      </c>
      <c r="B103" s="166">
        <v>1.0</v>
      </c>
      <c r="C103" s="177">
        <v>193967.0</v>
      </c>
      <c r="D103" s="166" t="s">
        <v>11</v>
      </c>
      <c r="E103" s="179"/>
      <c r="F103" s="173"/>
      <c r="G103" s="170" t="s">
        <v>18</v>
      </c>
      <c r="H103" s="12" t="s">
        <v>13</v>
      </c>
      <c r="I103" s="166" t="s">
        <v>14</v>
      </c>
      <c r="J103" s="171" t="s">
        <v>15</v>
      </c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</row>
    <row r="104" ht="51.0" customHeight="1">
      <c r="A104" s="166">
        <v>102.0</v>
      </c>
      <c r="B104" s="166">
        <v>1.0</v>
      </c>
      <c r="C104" s="167">
        <v>194852.0</v>
      </c>
      <c r="D104" s="166" t="s">
        <v>11</v>
      </c>
      <c r="E104" s="179"/>
      <c r="F104" s="175"/>
      <c r="G104" s="170" t="s">
        <v>18</v>
      </c>
      <c r="H104" s="12" t="s">
        <v>13</v>
      </c>
      <c r="I104" s="166" t="s">
        <v>14</v>
      </c>
      <c r="J104" s="171" t="s">
        <v>15</v>
      </c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</row>
    <row r="105" ht="51.0" customHeight="1">
      <c r="A105" s="166">
        <v>103.0</v>
      </c>
      <c r="B105" s="166">
        <v>1.0</v>
      </c>
      <c r="C105" s="167">
        <v>194853.0</v>
      </c>
      <c r="D105" s="166" t="s">
        <v>11</v>
      </c>
      <c r="E105" s="179"/>
      <c r="F105" s="180">
        <v>62.0</v>
      </c>
      <c r="G105" s="170" t="s">
        <v>18</v>
      </c>
      <c r="H105" s="12" t="s">
        <v>13</v>
      </c>
      <c r="I105" s="166" t="s">
        <v>14</v>
      </c>
      <c r="J105" s="171" t="s">
        <v>15</v>
      </c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</row>
    <row r="106" ht="51.0" customHeight="1">
      <c r="A106" s="166">
        <v>104.0</v>
      </c>
      <c r="B106" s="166">
        <v>1.0</v>
      </c>
      <c r="C106" s="167">
        <v>195352.0</v>
      </c>
      <c r="D106" s="166" t="s">
        <v>11</v>
      </c>
      <c r="E106" s="179"/>
      <c r="F106" s="169">
        <v>67.13</v>
      </c>
      <c r="G106" s="170" t="s">
        <v>18</v>
      </c>
      <c r="H106" s="12" t="s">
        <v>13</v>
      </c>
      <c r="I106" s="166" t="s">
        <v>14</v>
      </c>
      <c r="J106" s="171" t="s">
        <v>15</v>
      </c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</row>
    <row r="107" ht="51.0" customHeight="1">
      <c r="A107" s="166">
        <v>105.0</v>
      </c>
      <c r="B107" s="166">
        <v>1.0</v>
      </c>
      <c r="C107" s="184">
        <v>196204.0</v>
      </c>
      <c r="D107" s="166" t="s">
        <v>11</v>
      </c>
      <c r="E107" s="179"/>
      <c r="F107" s="10"/>
      <c r="G107" s="170" t="s">
        <v>18</v>
      </c>
      <c r="H107" s="12" t="s">
        <v>13</v>
      </c>
      <c r="I107" s="166" t="s">
        <v>14</v>
      </c>
      <c r="J107" s="171" t="s">
        <v>15</v>
      </c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</row>
    <row r="108" ht="51.0" customHeight="1">
      <c r="A108" s="166">
        <v>106.0</v>
      </c>
      <c r="B108" s="166">
        <v>1.0</v>
      </c>
      <c r="C108" s="178">
        <v>197220.0</v>
      </c>
      <c r="D108" s="166" t="s">
        <v>11</v>
      </c>
      <c r="E108" s="179"/>
      <c r="F108" s="169">
        <v>20.66</v>
      </c>
      <c r="G108" s="170" t="s">
        <v>18</v>
      </c>
      <c r="H108" s="12" t="s">
        <v>13</v>
      </c>
      <c r="I108" s="166" t="s">
        <v>14</v>
      </c>
      <c r="J108" s="171" t="s">
        <v>15</v>
      </c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</row>
    <row r="109" ht="51.0" customHeight="1">
      <c r="A109" s="166">
        <v>107.0</v>
      </c>
      <c r="B109" s="166">
        <v>1.0</v>
      </c>
      <c r="C109" s="167">
        <v>197711.0</v>
      </c>
      <c r="D109" s="166" t="s">
        <v>11</v>
      </c>
      <c r="E109" s="179"/>
      <c r="F109" s="175"/>
      <c r="G109" s="170" t="s">
        <v>18</v>
      </c>
      <c r="H109" s="12" t="s">
        <v>13</v>
      </c>
      <c r="I109" s="166" t="s">
        <v>14</v>
      </c>
      <c r="J109" s="171" t="s">
        <v>15</v>
      </c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</row>
    <row r="110" ht="51.0" customHeight="1">
      <c r="A110" s="166">
        <v>108.0</v>
      </c>
      <c r="B110" s="166">
        <v>1.0</v>
      </c>
      <c r="C110" s="167">
        <v>197712.0</v>
      </c>
      <c r="D110" s="166" t="s">
        <v>11</v>
      </c>
      <c r="E110" s="179"/>
      <c r="F110" s="180">
        <v>62.0</v>
      </c>
      <c r="G110" s="170" t="s">
        <v>18</v>
      </c>
      <c r="H110" s="12" t="s">
        <v>13</v>
      </c>
      <c r="I110" s="166" t="s">
        <v>14</v>
      </c>
      <c r="J110" s="171" t="s">
        <v>15</v>
      </c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</row>
    <row r="111" ht="51.0" customHeight="1">
      <c r="A111" s="166">
        <v>109.0</v>
      </c>
      <c r="B111" s="166">
        <v>1.0</v>
      </c>
      <c r="C111" s="167">
        <v>197784.0</v>
      </c>
      <c r="D111" s="166" t="s">
        <v>11</v>
      </c>
      <c r="E111" s="179"/>
      <c r="F111" s="180">
        <v>62.0</v>
      </c>
      <c r="G111" s="170" t="s">
        <v>18</v>
      </c>
      <c r="H111" s="12" t="s">
        <v>13</v>
      </c>
      <c r="I111" s="166" t="s">
        <v>14</v>
      </c>
      <c r="J111" s="171" t="s">
        <v>15</v>
      </c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</row>
    <row r="112" ht="51.0" customHeight="1">
      <c r="A112" s="7">
        <v>110.0</v>
      </c>
      <c r="B112" s="166">
        <v>1.0</v>
      </c>
      <c r="C112" s="167">
        <v>198360.0</v>
      </c>
      <c r="D112" s="166" t="s">
        <v>11</v>
      </c>
      <c r="E112" s="185"/>
      <c r="F112" s="169">
        <v>41.31</v>
      </c>
      <c r="G112" s="170" t="s">
        <v>18</v>
      </c>
      <c r="H112" s="12" t="s">
        <v>13</v>
      </c>
      <c r="I112" s="166" t="s">
        <v>14</v>
      </c>
      <c r="J112" s="171" t="s">
        <v>15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ht="51.0" customHeight="1">
      <c r="A113" s="7">
        <v>111.0</v>
      </c>
      <c r="B113" s="166">
        <v>1.0</v>
      </c>
      <c r="C113" s="167">
        <v>198362.0</v>
      </c>
      <c r="D113" s="166" t="s">
        <v>11</v>
      </c>
      <c r="E113" s="185"/>
      <c r="F113" s="180">
        <v>62.0</v>
      </c>
      <c r="G113" s="170" t="s">
        <v>18</v>
      </c>
      <c r="H113" s="12" t="s">
        <v>13</v>
      </c>
      <c r="I113" s="166" t="s">
        <v>14</v>
      </c>
      <c r="J113" s="171" t="s">
        <v>15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ht="51.0" customHeight="1">
      <c r="A114" s="7">
        <v>112.0</v>
      </c>
      <c r="B114" s="166">
        <v>1.0</v>
      </c>
      <c r="C114" s="167">
        <v>198361.0</v>
      </c>
      <c r="D114" s="166" t="s">
        <v>11</v>
      </c>
      <c r="E114" s="185"/>
      <c r="F114" s="180">
        <v>62.0</v>
      </c>
      <c r="G114" s="170" t="s">
        <v>18</v>
      </c>
      <c r="H114" s="12" t="s">
        <v>13</v>
      </c>
      <c r="I114" s="166" t="s">
        <v>14</v>
      </c>
      <c r="J114" s="171" t="s">
        <v>15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ht="51.0" customHeight="1">
      <c r="A115" s="7">
        <v>113.0</v>
      </c>
      <c r="B115" s="166">
        <v>1.0</v>
      </c>
      <c r="C115" s="167">
        <v>199237.0</v>
      </c>
      <c r="D115" s="166" t="s">
        <v>11</v>
      </c>
      <c r="E115" s="185"/>
      <c r="F115" s="169">
        <v>46.48</v>
      </c>
      <c r="G115" s="170" t="s">
        <v>19</v>
      </c>
      <c r="H115" s="12" t="s">
        <v>13</v>
      </c>
      <c r="I115" s="166" t="s">
        <v>14</v>
      </c>
      <c r="J115" s="171" t="s">
        <v>15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ht="51.0" customHeight="1">
      <c r="A116" s="7">
        <v>114.0</v>
      </c>
      <c r="B116" s="166">
        <v>1.0</v>
      </c>
      <c r="C116" s="167">
        <v>199893.0</v>
      </c>
      <c r="D116" s="166" t="s">
        <v>11</v>
      </c>
      <c r="E116" s="185"/>
      <c r="F116" s="169">
        <v>43.89</v>
      </c>
      <c r="G116" s="170" t="s">
        <v>19</v>
      </c>
      <c r="H116" s="12" t="s">
        <v>13</v>
      </c>
      <c r="I116" s="166" t="s">
        <v>14</v>
      </c>
      <c r="J116" s="171" t="s">
        <v>15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ht="51.0" customHeight="1">
      <c r="A117" s="7">
        <v>115.0</v>
      </c>
      <c r="B117" s="166">
        <v>1.0</v>
      </c>
      <c r="C117" s="167">
        <v>199895.0</v>
      </c>
      <c r="D117" s="166" t="s">
        <v>11</v>
      </c>
      <c r="E117" s="185"/>
      <c r="F117" s="169">
        <v>67.13</v>
      </c>
      <c r="G117" s="170" t="s">
        <v>19</v>
      </c>
      <c r="H117" s="12" t="s">
        <v>13</v>
      </c>
      <c r="I117" s="166" t="s">
        <v>14</v>
      </c>
      <c r="J117" s="171" t="s">
        <v>15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ht="51.0" customHeight="1">
      <c r="A118" s="7">
        <v>116.0</v>
      </c>
      <c r="B118" s="166">
        <v>1.0</v>
      </c>
      <c r="C118" s="167">
        <v>199894.0</v>
      </c>
      <c r="D118" s="166" t="s">
        <v>11</v>
      </c>
      <c r="E118" s="185"/>
      <c r="F118" s="180">
        <v>62.0</v>
      </c>
      <c r="G118" s="170" t="s">
        <v>19</v>
      </c>
      <c r="H118" s="12" t="s">
        <v>13</v>
      </c>
      <c r="I118" s="166" t="s">
        <v>14</v>
      </c>
      <c r="J118" s="171" t="s">
        <v>15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ht="51.0" customHeight="1">
      <c r="A119" s="28">
        <v>117.0</v>
      </c>
      <c r="B119" s="166">
        <v>1.0</v>
      </c>
      <c r="C119" s="186">
        <v>199896.0</v>
      </c>
      <c r="D119" s="166" t="s">
        <v>11</v>
      </c>
      <c r="E119" s="185"/>
      <c r="F119" s="175"/>
      <c r="G119" s="170" t="s">
        <v>19</v>
      </c>
      <c r="H119" s="12" t="s">
        <v>13</v>
      </c>
      <c r="I119" s="166" t="s">
        <v>14</v>
      </c>
      <c r="J119" s="171" t="s">
        <v>15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ht="51.0" customHeight="1">
      <c r="A120" s="28">
        <v>118.0</v>
      </c>
      <c r="B120" s="166">
        <v>1.0</v>
      </c>
      <c r="C120" s="186">
        <v>200714.0</v>
      </c>
      <c r="D120" s="166" t="s">
        <v>11</v>
      </c>
      <c r="E120" s="185"/>
      <c r="F120" s="169">
        <v>197.79</v>
      </c>
      <c r="G120" s="170" t="s">
        <v>19</v>
      </c>
      <c r="H120" s="12" t="s">
        <v>13</v>
      </c>
      <c r="I120" s="166" t="s">
        <v>14</v>
      </c>
      <c r="J120" s="171" t="s">
        <v>15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ht="51.0" customHeight="1">
      <c r="A121" s="28">
        <v>119.0</v>
      </c>
      <c r="B121" s="166">
        <v>1.0</v>
      </c>
      <c r="C121" s="186">
        <v>200715.0</v>
      </c>
      <c r="D121" s="166" t="s">
        <v>11</v>
      </c>
      <c r="E121" s="185"/>
      <c r="F121" s="169">
        <v>30.98</v>
      </c>
      <c r="G121" s="170" t="s">
        <v>19</v>
      </c>
      <c r="H121" s="12" t="s">
        <v>13</v>
      </c>
      <c r="I121" s="166" t="s">
        <v>14</v>
      </c>
      <c r="J121" s="171" t="s">
        <v>15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ht="51.0" customHeight="1">
      <c r="A122" s="28">
        <v>120.0</v>
      </c>
      <c r="B122" s="166">
        <v>1.0</v>
      </c>
      <c r="C122" s="187">
        <v>201332.0</v>
      </c>
      <c r="D122" s="166" t="s">
        <v>11</v>
      </c>
      <c r="E122" s="185"/>
      <c r="F122" s="180">
        <v>62.0</v>
      </c>
      <c r="G122" s="170" t="s">
        <v>19</v>
      </c>
      <c r="H122" s="12" t="s">
        <v>13</v>
      </c>
      <c r="I122" s="166" t="s">
        <v>14</v>
      </c>
      <c r="J122" s="171" t="s">
        <v>15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ht="51.0" customHeight="1">
      <c r="A123" s="28">
        <v>121.0</v>
      </c>
      <c r="B123" s="166">
        <v>1.0</v>
      </c>
      <c r="C123" s="187">
        <v>201331.0</v>
      </c>
      <c r="D123" s="166" t="s">
        <v>11</v>
      </c>
      <c r="E123" s="185"/>
      <c r="F123" s="175"/>
      <c r="G123" s="170" t="s">
        <v>19</v>
      </c>
      <c r="H123" s="12" t="s">
        <v>13</v>
      </c>
      <c r="I123" s="166" t="s">
        <v>14</v>
      </c>
      <c r="J123" s="171" t="s">
        <v>15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ht="51.0" customHeight="1">
      <c r="A124" s="28">
        <v>122.0</v>
      </c>
      <c r="B124" s="166">
        <v>1.0</v>
      </c>
      <c r="C124" s="187">
        <v>202110.0</v>
      </c>
      <c r="D124" s="166" t="s">
        <v>11</v>
      </c>
      <c r="E124" s="185"/>
      <c r="F124" s="169">
        <v>275.18</v>
      </c>
      <c r="G124" s="170" t="s">
        <v>19</v>
      </c>
      <c r="H124" s="12" t="s">
        <v>13</v>
      </c>
      <c r="I124" s="166" t="s">
        <v>14</v>
      </c>
      <c r="J124" s="171" t="s">
        <v>15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ht="51.0" customHeight="1">
      <c r="A125" s="28">
        <v>123.0</v>
      </c>
      <c r="B125" s="166">
        <v>1.0</v>
      </c>
      <c r="C125" s="187">
        <v>202111.0</v>
      </c>
      <c r="D125" s="166" t="s">
        <v>11</v>
      </c>
      <c r="E125" s="185"/>
      <c r="F125" s="180">
        <v>62.0</v>
      </c>
      <c r="G125" s="170" t="s">
        <v>19</v>
      </c>
      <c r="H125" s="12" t="s">
        <v>13</v>
      </c>
      <c r="I125" s="166" t="s">
        <v>14</v>
      </c>
      <c r="J125" s="171" t="s">
        <v>15</v>
      </c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</row>
    <row r="126" ht="51.0" customHeight="1">
      <c r="A126" s="28">
        <v>124.0</v>
      </c>
      <c r="B126" s="166">
        <v>1.0</v>
      </c>
      <c r="C126" s="187">
        <v>212112.0</v>
      </c>
      <c r="D126" s="166" t="s">
        <v>11</v>
      </c>
      <c r="E126" s="185"/>
      <c r="F126" s="180">
        <v>62.0</v>
      </c>
      <c r="G126" s="170" t="s">
        <v>19</v>
      </c>
      <c r="H126" s="12" t="s">
        <v>13</v>
      </c>
      <c r="I126" s="166" t="s">
        <v>14</v>
      </c>
      <c r="J126" s="171" t="s">
        <v>15</v>
      </c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</row>
    <row r="127" ht="51.0" customHeight="1">
      <c r="A127" s="28">
        <v>125.0</v>
      </c>
      <c r="B127" s="166">
        <v>1.0</v>
      </c>
      <c r="C127" s="189">
        <v>202629.0</v>
      </c>
      <c r="D127" s="166" t="s">
        <v>11</v>
      </c>
      <c r="E127" s="185"/>
      <c r="F127" s="169">
        <v>123.19</v>
      </c>
      <c r="G127" s="170" t="s">
        <v>19</v>
      </c>
      <c r="H127" s="12" t="s">
        <v>13</v>
      </c>
      <c r="I127" s="166" t="s">
        <v>14</v>
      </c>
      <c r="J127" s="171" t="s">
        <v>15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ht="51.0" customHeight="1">
      <c r="A128" s="28">
        <v>126.0</v>
      </c>
      <c r="B128" s="166">
        <v>1.0</v>
      </c>
      <c r="C128" s="189">
        <v>202628.0</v>
      </c>
      <c r="D128" s="166" t="s">
        <v>11</v>
      </c>
      <c r="E128" s="185"/>
      <c r="F128" s="169">
        <v>67.13</v>
      </c>
      <c r="G128" s="170" t="s">
        <v>19</v>
      </c>
      <c r="H128" s="12" t="s">
        <v>13</v>
      </c>
      <c r="I128" s="166" t="s">
        <v>14</v>
      </c>
      <c r="J128" s="171" t="s">
        <v>15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ht="51.0" customHeight="1">
      <c r="A129" s="28">
        <v>127.0</v>
      </c>
      <c r="B129" s="166">
        <v>1.0</v>
      </c>
      <c r="C129" s="189">
        <v>202627.0</v>
      </c>
      <c r="D129" s="166" t="s">
        <v>11</v>
      </c>
      <c r="E129" s="185"/>
      <c r="F129" s="180">
        <v>62.0</v>
      </c>
      <c r="G129" s="170" t="s">
        <v>19</v>
      </c>
      <c r="H129" s="12" t="s">
        <v>13</v>
      </c>
      <c r="I129" s="166" t="s">
        <v>14</v>
      </c>
      <c r="J129" s="171" t="s">
        <v>15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ht="51.0" customHeight="1">
      <c r="A130" s="28">
        <v>128.0</v>
      </c>
      <c r="B130" s="166">
        <v>1.0</v>
      </c>
      <c r="C130" s="189">
        <v>202630.0</v>
      </c>
      <c r="D130" s="166" t="s">
        <v>11</v>
      </c>
      <c r="E130" s="185"/>
      <c r="F130" s="180">
        <v>62.0</v>
      </c>
      <c r="G130" s="170" t="s">
        <v>19</v>
      </c>
      <c r="H130" s="12" t="s">
        <v>13</v>
      </c>
      <c r="I130" s="166" t="s">
        <v>14</v>
      </c>
      <c r="J130" s="171" t="s">
        <v>15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ht="51.0" customHeight="1">
      <c r="A131" s="190">
        <v>129.0</v>
      </c>
      <c r="B131" s="166">
        <v>1.0</v>
      </c>
      <c r="C131" s="189">
        <v>183653.0</v>
      </c>
      <c r="D131" s="166" t="s">
        <v>11</v>
      </c>
      <c r="E131" s="191"/>
      <c r="F131" s="169">
        <v>67.13</v>
      </c>
      <c r="G131" s="170" t="s">
        <v>19</v>
      </c>
      <c r="H131" s="12" t="s">
        <v>13</v>
      </c>
      <c r="I131" s="166" t="s">
        <v>14</v>
      </c>
      <c r="J131" s="171" t="s">
        <v>15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ht="51.0" customHeight="1">
      <c r="A132" s="190">
        <v>130.0</v>
      </c>
      <c r="B132" s="166">
        <v>1.0</v>
      </c>
      <c r="C132" s="189">
        <v>203550.0</v>
      </c>
      <c r="D132" s="166" t="s">
        <v>11</v>
      </c>
      <c r="E132" s="191"/>
      <c r="F132" s="180">
        <v>62.0</v>
      </c>
      <c r="G132" s="170" t="s">
        <v>19</v>
      </c>
      <c r="H132" s="12" t="s">
        <v>13</v>
      </c>
      <c r="I132" s="166" t="s">
        <v>14</v>
      </c>
      <c r="J132" s="171" t="s">
        <v>15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ht="51.0" customHeight="1">
      <c r="A133" s="190">
        <v>131.0</v>
      </c>
      <c r="B133" s="190">
        <v>1.0</v>
      </c>
      <c r="C133" s="192">
        <v>203549.0</v>
      </c>
      <c r="D133" s="166" t="s">
        <v>11</v>
      </c>
      <c r="E133" s="191"/>
      <c r="F133" s="169">
        <v>959.44</v>
      </c>
      <c r="G133" s="170" t="s">
        <v>20</v>
      </c>
      <c r="H133" s="12" t="s">
        <v>13</v>
      </c>
      <c r="I133" s="166" t="s">
        <v>14</v>
      </c>
      <c r="J133" s="171" t="s">
        <v>15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ht="51.0" customHeight="1">
      <c r="A134" s="193"/>
      <c r="B134" s="193"/>
      <c r="C134" s="164"/>
      <c r="D134" s="194" t="s">
        <v>45</v>
      </c>
      <c r="E134" s="191"/>
      <c r="F134" s="195">
        <f>SUM(F3:F133)</f>
        <v>6264.64</v>
      </c>
      <c r="G134" s="196"/>
      <c r="H134" s="197"/>
      <c r="I134" s="193"/>
      <c r="J134" s="198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ht="51.0" customHeight="1">
      <c r="C135" s="199"/>
    </row>
    <row r="136" ht="51.0" customHeight="1">
      <c r="C136" s="199"/>
    </row>
    <row r="137" ht="51.0" customHeight="1">
      <c r="C137" s="199"/>
    </row>
    <row r="138" ht="51.0" customHeight="1">
      <c r="C138" s="199"/>
    </row>
    <row r="139" ht="51.0" customHeight="1">
      <c r="C139" s="199"/>
    </row>
    <row r="140" ht="51.0" customHeight="1">
      <c r="C140" s="199"/>
    </row>
    <row r="141" ht="51.0" customHeight="1">
      <c r="C141" s="199"/>
    </row>
    <row r="142" ht="51.0" customHeight="1">
      <c r="C142" s="199"/>
    </row>
    <row r="143" ht="51.0" customHeight="1">
      <c r="C143" s="199"/>
    </row>
    <row r="144" ht="51.0" customHeight="1">
      <c r="C144" s="199"/>
    </row>
    <row r="145" ht="51.0" customHeight="1">
      <c r="C145" s="199"/>
    </row>
    <row r="146" ht="51.0" customHeight="1">
      <c r="C146" s="199"/>
    </row>
    <row r="147" ht="51.0" customHeight="1">
      <c r="C147" s="199"/>
    </row>
    <row r="148" ht="51.0" customHeight="1">
      <c r="C148" s="199"/>
    </row>
    <row r="149" ht="51.0" customHeight="1">
      <c r="C149" s="199"/>
    </row>
    <row r="150" ht="51.0" customHeight="1">
      <c r="C150" s="199"/>
    </row>
    <row r="151" ht="51.0" customHeight="1">
      <c r="C151" s="199"/>
    </row>
    <row r="152" ht="51.0" customHeight="1">
      <c r="C152" s="199"/>
    </row>
    <row r="153" ht="51.0" customHeight="1">
      <c r="C153" s="199"/>
    </row>
    <row r="154" ht="51.0" customHeight="1">
      <c r="C154" s="199"/>
    </row>
    <row r="155" ht="51.0" customHeight="1">
      <c r="C155" s="199"/>
    </row>
    <row r="156" ht="51.0" customHeight="1">
      <c r="C156" s="199"/>
    </row>
    <row r="157" ht="51.0" customHeight="1">
      <c r="C157" s="199"/>
    </row>
    <row r="158" ht="51.0" customHeight="1">
      <c r="C158" s="199"/>
    </row>
    <row r="159" ht="51.0" customHeight="1">
      <c r="C159" s="199"/>
    </row>
    <row r="160" ht="51.0" customHeight="1">
      <c r="C160" s="199"/>
    </row>
    <row r="161" ht="51.0" customHeight="1">
      <c r="C161" s="199"/>
    </row>
    <row r="162" ht="51.0" customHeight="1">
      <c r="C162" s="199"/>
    </row>
    <row r="163" ht="51.0" customHeight="1">
      <c r="C163" s="199"/>
    </row>
    <row r="164" ht="51.0" customHeight="1">
      <c r="C164" s="199"/>
    </row>
    <row r="165" ht="51.0" customHeight="1">
      <c r="C165" s="199"/>
    </row>
    <row r="166" ht="51.0" customHeight="1">
      <c r="C166" s="199"/>
    </row>
    <row r="167" ht="51.0" customHeight="1">
      <c r="C167" s="199"/>
    </row>
    <row r="168" ht="51.0" customHeight="1">
      <c r="C168" s="199"/>
    </row>
    <row r="169" ht="51.0" customHeight="1">
      <c r="C169" s="199"/>
    </row>
    <row r="170" ht="51.0" customHeight="1">
      <c r="C170" s="199"/>
    </row>
    <row r="171" ht="51.0" customHeight="1">
      <c r="C171" s="199"/>
    </row>
    <row r="172" ht="51.0" customHeight="1">
      <c r="C172" s="199"/>
    </row>
    <row r="173" ht="51.0" customHeight="1">
      <c r="C173" s="199"/>
    </row>
    <row r="174" ht="51.0" customHeight="1">
      <c r="C174" s="199"/>
    </row>
    <row r="175" ht="51.0" customHeight="1">
      <c r="C175" s="199"/>
    </row>
    <row r="176" ht="51.0" customHeight="1">
      <c r="C176" s="199"/>
    </row>
    <row r="177" ht="51.0" customHeight="1">
      <c r="C177" s="199"/>
    </row>
    <row r="178" ht="51.0" customHeight="1">
      <c r="C178" s="199"/>
    </row>
    <row r="179" ht="51.0" customHeight="1">
      <c r="C179" s="199"/>
    </row>
    <row r="180" ht="51.0" customHeight="1">
      <c r="C180" s="199"/>
    </row>
    <row r="181" ht="51.0" customHeight="1">
      <c r="C181" s="199"/>
    </row>
    <row r="182" ht="51.0" customHeight="1">
      <c r="C182" s="199"/>
    </row>
    <row r="183" ht="51.0" customHeight="1">
      <c r="C183" s="199"/>
    </row>
    <row r="184" ht="51.0" customHeight="1">
      <c r="C184" s="199"/>
    </row>
    <row r="185" ht="51.0" customHeight="1">
      <c r="C185" s="199"/>
    </row>
    <row r="186" ht="51.0" customHeight="1">
      <c r="C186" s="199"/>
    </row>
    <row r="187" ht="51.0" customHeight="1">
      <c r="C187" s="199"/>
    </row>
    <row r="188" ht="51.0" customHeight="1">
      <c r="C188" s="199"/>
    </row>
    <row r="189" ht="51.0" customHeight="1">
      <c r="C189" s="199"/>
    </row>
    <row r="190" ht="51.0" customHeight="1">
      <c r="C190" s="199"/>
    </row>
    <row r="191" ht="51.0" customHeight="1">
      <c r="C191" s="199"/>
    </row>
    <row r="192" ht="51.0" customHeight="1">
      <c r="C192" s="199"/>
    </row>
    <row r="193" ht="51.0" customHeight="1">
      <c r="C193" s="199"/>
    </row>
    <row r="194" ht="51.0" customHeight="1">
      <c r="C194" s="199"/>
    </row>
    <row r="195" ht="51.0" customHeight="1">
      <c r="C195" s="199"/>
    </row>
    <row r="196" ht="51.0" customHeight="1">
      <c r="C196" s="199"/>
    </row>
    <row r="197" ht="51.0" customHeight="1">
      <c r="C197" s="199"/>
    </row>
    <row r="198" ht="51.0" customHeight="1">
      <c r="C198" s="199"/>
    </row>
    <row r="199" ht="51.0" customHeight="1">
      <c r="C199" s="199"/>
    </row>
    <row r="200" ht="51.0" customHeight="1">
      <c r="C200" s="199"/>
    </row>
    <row r="201" ht="51.0" customHeight="1">
      <c r="C201" s="199"/>
    </row>
    <row r="202" ht="51.0" customHeight="1">
      <c r="C202" s="199"/>
    </row>
    <row r="203" ht="51.0" customHeight="1">
      <c r="C203" s="199"/>
    </row>
    <row r="204" ht="51.0" customHeight="1">
      <c r="C204" s="199"/>
    </row>
    <row r="205" ht="51.0" customHeight="1">
      <c r="C205" s="199"/>
    </row>
    <row r="206" ht="51.0" customHeight="1">
      <c r="C206" s="199"/>
    </row>
    <row r="207" ht="51.0" customHeight="1">
      <c r="C207" s="199"/>
    </row>
    <row r="208" ht="51.0" customHeight="1">
      <c r="C208" s="199"/>
    </row>
    <row r="209" ht="51.0" customHeight="1">
      <c r="C209" s="199"/>
    </row>
    <row r="210" ht="51.0" customHeight="1">
      <c r="C210" s="199"/>
    </row>
    <row r="211" ht="51.0" customHeight="1">
      <c r="C211" s="199"/>
    </row>
    <row r="212" ht="51.0" customHeight="1">
      <c r="C212" s="199"/>
    </row>
    <row r="213" ht="51.0" customHeight="1">
      <c r="C213" s="199"/>
    </row>
    <row r="214" ht="51.0" customHeight="1">
      <c r="C214" s="199"/>
    </row>
    <row r="215" ht="51.0" customHeight="1">
      <c r="C215" s="199"/>
    </row>
    <row r="216" ht="51.0" customHeight="1">
      <c r="C216" s="199"/>
    </row>
    <row r="217" ht="51.0" customHeight="1">
      <c r="C217" s="199"/>
    </row>
    <row r="218" ht="51.0" customHeight="1">
      <c r="C218" s="199"/>
    </row>
    <row r="219" ht="51.0" customHeight="1">
      <c r="C219" s="199"/>
    </row>
    <row r="220" ht="51.0" customHeight="1">
      <c r="C220" s="199"/>
    </row>
    <row r="221" ht="51.0" customHeight="1">
      <c r="C221" s="199"/>
    </row>
    <row r="222" ht="51.0" customHeight="1">
      <c r="C222" s="199"/>
    </row>
    <row r="223" ht="51.0" customHeight="1">
      <c r="C223" s="199"/>
    </row>
    <row r="224" ht="51.0" customHeight="1">
      <c r="C224" s="199"/>
    </row>
    <row r="225" ht="51.0" customHeight="1">
      <c r="C225" s="199"/>
    </row>
    <row r="226" ht="51.0" customHeight="1">
      <c r="C226" s="199"/>
    </row>
    <row r="227" ht="51.0" customHeight="1">
      <c r="C227" s="199"/>
    </row>
    <row r="228" ht="51.0" customHeight="1">
      <c r="C228" s="199"/>
    </row>
    <row r="229" ht="51.0" customHeight="1">
      <c r="C229" s="199"/>
    </row>
    <row r="230" ht="51.0" customHeight="1">
      <c r="C230" s="199"/>
    </row>
    <row r="231" ht="51.0" customHeight="1">
      <c r="C231" s="199"/>
    </row>
    <row r="232" ht="51.0" customHeight="1">
      <c r="C232" s="199"/>
    </row>
    <row r="233" ht="51.0" customHeight="1">
      <c r="C233" s="199"/>
    </row>
    <row r="234" ht="51.0" customHeight="1">
      <c r="C234" s="199"/>
    </row>
    <row r="235" ht="51.0" customHeight="1">
      <c r="C235" s="199"/>
    </row>
    <row r="236" ht="51.0" customHeight="1">
      <c r="C236" s="199"/>
    </row>
    <row r="237" ht="51.0" customHeight="1">
      <c r="C237" s="199"/>
    </row>
    <row r="238" ht="51.0" customHeight="1">
      <c r="C238" s="199"/>
    </row>
    <row r="239" ht="51.0" customHeight="1">
      <c r="C239" s="199"/>
    </row>
    <row r="240" ht="51.0" customHeight="1">
      <c r="C240" s="199"/>
    </row>
    <row r="241" ht="51.0" customHeight="1">
      <c r="C241" s="199"/>
    </row>
    <row r="242" ht="51.0" customHeight="1">
      <c r="C242" s="199"/>
    </row>
    <row r="243" ht="51.0" customHeight="1">
      <c r="C243" s="199"/>
    </row>
    <row r="244" ht="51.0" customHeight="1">
      <c r="C244" s="199"/>
    </row>
    <row r="245" ht="51.0" customHeight="1">
      <c r="C245" s="199"/>
    </row>
    <row r="246" ht="51.0" customHeight="1">
      <c r="C246" s="199"/>
    </row>
    <row r="247" ht="51.0" customHeight="1">
      <c r="C247" s="199"/>
    </row>
    <row r="248" ht="51.0" customHeight="1">
      <c r="C248" s="199"/>
    </row>
    <row r="249" ht="51.0" customHeight="1">
      <c r="C249" s="199"/>
    </row>
    <row r="250" ht="51.0" customHeight="1">
      <c r="C250" s="199"/>
    </row>
    <row r="251" ht="51.0" customHeight="1">
      <c r="C251" s="199"/>
    </row>
    <row r="252" ht="51.0" customHeight="1">
      <c r="C252" s="199"/>
    </row>
    <row r="253" ht="51.0" customHeight="1">
      <c r="C253" s="199"/>
    </row>
    <row r="254" ht="51.0" customHeight="1">
      <c r="C254" s="199"/>
    </row>
    <row r="255" ht="51.0" customHeight="1">
      <c r="C255" s="199"/>
    </row>
    <row r="256" ht="51.0" customHeight="1">
      <c r="C256" s="199"/>
    </row>
    <row r="257" ht="51.0" customHeight="1">
      <c r="C257" s="199"/>
    </row>
    <row r="258" ht="51.0" customHeight="1">
      <c r="C258" s="199"/>
    </row>
    <row r="259" ht="51.0" customHeight="1">
      <c r="C259" s="199"/>
    </row>
    <row r="260" ht="51.0" customHeight="1">
      <c r="C260" s="199"/>
    </row>
    <row r="261" ht="51.0" customHeight="1">
      <c r="C261" s="199"/>
    </row>
    <row r="262" ht="51.0" customHeight="1">
      <c r="C262" s="199"/>
    </row>
    <row r="263" ht="51.0" customHeight="1">
      <c r="C263" s="199"/>
    </row>
    <row r="264" ht="51.0" customHeight="1">
      <c r="C264" s="199"/>
    </row>
    <row r="265" ht="51.0" customHeight="1">
      <c r="C265" s="199"/>
    </row>
    <row r="266" ht="51.0" customHeight="1">
      <c r="C266" s="199"/>
    </row>
    <row r="267" ht="51.0" customHeight="1">
      <c r="C267" s="199"/>
    </row>
    <row r="268" ht="51.0" customHeight="1">
      <c r="C268" s="199"/>
    </row>
    <row r="269" ht="51.0" customHeight="1">
      <c r="C269" s="199"/>
    </row>
    <row r="270" ht="51.0" customHeight="1">
      <c r="C270" s="199"/>
    </row>
    <row r="271" ht="51.0" customHeight="1">
      <c r="C271" s="199"/>
    </row>
    <row r="272" ht="51.0" customHeight="1">
      <c r="C272" s="199"/>
    </row>
    <row r="273" ht="51.0" customHeight="1">
      <c r="C273" s="199"/>
    </row>
    <row r="274" ht="51.0" customHeight="1">
      <c r="C274" s="199"/>
    </row>
    <row r="275" ht="51.0" customHeight="1">
      <c r="C275" s="199"/>
    </row>
    <row r="276" ht="51.0" customHeight="1">
      <c r="C276" s="199"/>
    </row>
    <row r="277" ht="51.0" customHeight="1">
      <c r="C277" s="199"/>
    </row>
    <row r="278" ht="51.0" customHeight="1">
      <c r="C278" s="199"/>
    </row>
    <row r="279" ht="51.0" customHeight="1">
      <c r="C279" s="199"/>
    </row>
    <row r="280" ht="51.0" customHeight="1">
      <c r="C280" s="199"/>
    </row>
    <row r="281" ht="51.0" customHeight="1">
      <c r="C281" s="199"/>
    </row>
    <row r="282" ht="51.0" customHeight="1">
      <c r="C282" s="199"/>
    </row>
    <row r="283" ht="51.0" customHeight="1">
      <c r="C283" s="199"/>
    </row>
    <row r="284" ht="51.0" customHeight="1">
      <c r="C284" s="199"/>
    </row>
    <row r="285" ht="51.0" customHeight="1">
      <c r="C285" s="199"/>
    </row>
    <row r="286" ht="51.0" customHeight="1">
      <c r="C286" s="199"/>
    </row>
    <row r="287" ht="51.0" customHeight="1">
      <c r="C287" s="199"/>
    </row>
    <row r="288" ht="51.0" customHeight="1">
      <c r="C288" s="199"/>
    </row>
    <row r="289" ht="51.0" customHeight="1">
      <c r="C289" s="199"/>
    </row>
    <row r="290" ht="51.0" customHeight="1">
      <c r="C290" s="199"/>
    </row>
    <row r="291" ht="51.0" customHeight="1">
      <c r="C291" s="199"/>
    </row>
    <row r="292" ht="51.0" customHeight="1">
      <c r="C292" s="199"/>
    </row>
    <row r="293" ht="51.0" customHeight="1">
      <c r="C293" s="199"/>
    </row>
    <row r="294" ht="51.0" customHeight="1">
      <c r="C294" s="199"/>
    </row>
    <row r="295" ht="51.0" customHeight="1">
      <c r="C295" s="199"/>
    </row>
    <row r="296" ht="51.0" customHeight="1">
      <c r="C296" s="199"/>
    </row>
    <row r="297" ht="51.0" customHeight="1">
      <c r="C297" s="199"/>
    </row>
    <row r="298" ht="51.0" customHeight="1">
      <c r="C298" s="199"/>
    </row>
    <row r="299" ht="51.0" customHeight="1">
      <c r="C299" s="199"/>
    </row>
    <row r="300" ht="51.0" customHeight="1">
      <c r="C300" s="199"/>
    </row>
    <row r="301" ht="51.0" customHeight="1">
      <c r="C301" s="199"/>
    </row>
    <row r="302" ht="51.0" customHeight="1">
      <c r="C302" s="199"/>
    </row>
    <row r="303" ht="51.0" customHeight="1">
      <c r="C303" s="199"/>
    </row>
    <row r="304" ht="51.0" customHeight="1">
      <c r="C304" s="199"/>
    </row>
    <row r="305" ht="51.0" customHeight="1">
      <c r="C305" s="199"/>
    </row>
    <row r="306" ht="51.0" customHeight="1">
      <c r="C306" s="199"/>
    </row>
    <row r="307" ht="51.0" customHeight="1">
      <c r="C307" s="199"/>
    </row>
    <row r="308" ht="51.0" customHeight="1">
      <c r="C308" s="199"/>
    </row>
    <row r="309" ht="51.0" customHeight="1">
      <c r="C309" s="199"/>
    </row>
    <row r="310" ht="51.0" customHeight="1">
      <c r="C310" s="199"/>
    </row>
    <row r="311" ht="51.0" customHeight="1">
      <c r="C311" s="199"/>
    </row>
    <row r="312" ht="51.0" customHeight="1">
      <c r="C312" s="199"/>
    </row>
    <row r="313" ht="51.0" customHeight="1">
      <c r="C313" s="199"/>
    </row>
    <row r="314" ht="51.0" customHeight="1">
      <c r="C314" s="199"/>
    </row>
    <row r="315" ht="51.0" customHeight="1">
      <c r="C315" s="199"/>
    </row>
    <row r="316" ht="51.0" customHeight="1">
      <c r="C316" s="199"/>
    </row>
    <row r="317" ht="51.0" customHeight="1">
      <c r="C317" s="199"/>
    </row>
    <row r="318" ht="51.0" customHeight="1">
      <c r="C318" s="199"/>
    </row>
    <row r="319" ht="51.0" customHeight="1">
      <c r="C319" s="199"/>
    </row>
    <row r="320" ht="51.0" customHeight="1">
      <c r="C320" s="199"/>
    </row>
    <row r="321" ht="51.0" customHeight="1">
      <c r="C321" s="199"/>
    </row>
    <row r="322" ht="51.0" customHeight="1">
      <c r="C322" s="199"/>
    </row>
    <row r="323" ht="51.0" customHeight="1">
      <c r="C323" s="199"/>
    </row>
    <row r="324" ht="51.0" customHeight="1">
      <c r="C324" s="199"/>
    </row>
    <row r="325" ht="51.0" customHeight="1">
      <c r="C325" s="199"/>
    </row>
    <row r="326" ht="51.0" customHeight="1">
      <c r="C326" s="199"/>
    </row>
    <row r="327" ht="51.0" customHeight="1">
      <c r="C327" s="199"/>
    </row>
    <row r="328" ht="51.0" customHeight="1">
      <c r="C328" s="199"/>
    </row>
    <row r="329" ht="51.0" customHeight="1">
      <c r="C329" s="199"/>
    </row>
    <row r="330" ht="51.0" customHeight="1">
      <c r="C330" s="199"/>
    </row>
    <row r="331" ht="51.0" customHeight="1">
      <c r="C331" s="199"/>
    </row>
    <row r="332" ht="51.0" customHeight="1">
      <c r="C332" s="199"/>
    </row>
    <row r="333" ht="51.0" customHeight="1">
      <c r="C333" s="199"/>
    </row>
    <row r="334" ht="51.0" customHeight="1">
      <c r="C334" s="199"/>
    </row>
    <row r="335" ht="15.75" customHeight="1">
      <c r="C335" s="199"/>
    </row>
    <row r="336" ht="15.75" customHeight="1">
      <c r="C336" s="199"/>
    </row>
    <row r="337" ht="15.75" customHeight="1">
      <c r="C337" s="199"/>
    </row>
    <row r="338" ht="15.75" customHeight="1">
      <c r="C338" s="199"/>
    </row>
    <row r="339" ht="15.75" customHeight="1">
      <c r="C339" s="199"/>
    </row>
    <row r="340" ht="15.75" customHeight="1">
      <c r="C340" s="199"/>
    </row>
    <row r="341" ht="15.75" customHeight="1">
      <c r="C341" s="199"/>
    </row>
    <row r="342" ht="15.75" customHeight="1">
      <c r="C342" s="199"/>
    </row>
    <row r="343" ht="15.75" customHeight="1">
      <c r="C343" s="199"/>
    </row>
    <row r="344" ht="15.75" customHeight="1">
      <c r="C344" s="199"/>
    </row>
    <row r="345" ht="15.75" customHeight="1">
      <c r="C345" s="199"/>
    </row>
    <row r="346" ht="15.75" customHeight="1">
      <c r="C346" s="199"/>
    </row>
    <row r="347" ht="15.75" customHeight="1">
      <c r="C347" s="199"/>
    </row>
    <row r="348" ht="15.75" customHeight="1">
      <c r="C348" s="199"/>
    </row>
    <row r="349" ht="15.75" customHeight="1">
      <c r="C349" s="199"/>
    </row>
    <row r="350" ht="15.75" customHeight="1">
      <c r="C350" s="199"/>
    </row>
    <row r="351" ht="15.75" customHeight="1">
      <c r="C351" s="199"/>
    </row>
    <row r="352" ht="15.75" customHeight="1">
      <c r="C352" s="199"/>
    </row>
    <row r="353" ht="15.75" customHeight="1">
      <c r="C353" s="199"/>
    </row>
    <row r="354" ht="15.75" customHeight="1">
      <c r="C354" s="199"/>
    </row>
    <row r="355" ht="15.75" customHeight="1">
      <c r="C355" s="199"/>
    </row>
    <row r="356" ht="15.75" customHeight="1">
      <c r="C356" s="199"/>
    </row>
    <row r="357" ht="15.75" customHeight="1">
      <c r="C357" s="199"/>
    </row>
    <row r="358" ht="15.75" customHeight="1">
      <c r="C358" s="199"/>
    </row>
    <row r="359" ht="15.75" customHeight="1">
      <c r="C359" s="199"/>
    </row>
    <row r="360" ht="15.75" customHeight="1">
      <c r="C360" s="199"/>
    </row>
    <row r="361" ht="15.75" customHeight="1">
      <c r="C361" s="199"/>
    </row>
    <row r="362" ht="15.75" customHeight="1">
      <c r="C362" s="199"/>
    </row>
    <row r="363" ht="15.75" customHeight="1">
      <c r="C363" s="199"/>
    </row>
    <row r="364" ht="15.75" customHeight="1">
      <c r="C364" s="199"/>
    </row>
    <row r="365" ht="15.75" customHeight="1">
      <c r="C365" s="199"/>
    </row>
    <row r="366" ht="15.75" customHeight="1">
      <c r="C366" s="199"/>
    </row>
    <row r="367" ht="15.75" customHeight="1">
      <c r="C367" s="199"/>
    </row>
    <row r="368" ht="15.75" customHeight="1">
      <c r="C368" s="199"/>
    </row>
    <row r="369" ht="15.75" customHeight="1">
      <c r="C369" s="199"/>
    </row>
    <row r="370" ht="15.75" customHeight="1">
      <c r="C370" s="199"/>
    </row>
    <row r="371" ht="15.75" customHeight="1">
      <c r="C371" s="199"/>
    </row>
    <row r="372" ht="15.75" customHeight="1">
      <c r="C372" s="199"/>
    </row>
    <row r="373" ht="15.75" customHeight="1">
      <c r="C373" s="199"/>
    </row>
    <row r="374" ht="15.75" customHeight="1">
      <c r="C374" s="199"/>
    </row>
    <row r="375" ht="15.75" customHeight="1">
      <c r="C375" s="199"/>
    </row>
    <row r="376" ht="15.75" customHeight="1">
      <c r="C376" s="199"/>
    </row>
    <row r="377" ht="15.75" customHeight="1">
      <c r="C377" s="199"/>
    </row>
    <row r="378" ht="15.75" customHeight="1">
      <c r="C378" s="199"/>
    </row>
    <row r="379" ht="15.75" customHeight="1">
      <c r="C379" s="199"/>
    </row>
    <row r="380" ht="15.75" customHeight="1">
      <c r="C380" s="199"/>
    </row>
    <row r="381" ht="15.75" customHeight="1">
      <c r="C381" s="199"/>
    </row>
    <row r="382" ht="15.75" customHeight="1">
      <c r="C382" s="199"/>
    </row>
    <row r="383" ht="15.75" customHeight="1">
      <c r="C383" s="199"/>
    </row>
    <row r="384" ht="15.75" customHeight="1">
      <c r="C384" s="199"/>
    </row>
    <row r="385" ht="15.75" customHeight="1">
      <c r="C385" s="199"/>
    </row>
    <row r="386" ht="15.75" customHeight="1">
      <c r="C386" s="199"/>
    </row>
    <row r="387" ht="15.75" customHeight="1">
      <c r="C387" s="199"/>
    </row>
    <row r="388" ht="15.75" customHeight="1">
      <c r="C388" s="199"/>
    </row>
    <row r="389" ht="15.75" customHeight="1">
      <c r="C389" s="199"/>
    </row>
    <row r="390" ht="15.75" customHeight="1">
      <c r="C390" s="199"/>
    </row>
    <row r="391" ht="15.75" customHeight="1">
      <c r="C391" s="199"/>
    </row>
    <row r="392" ht="15.75" customHeight="1">
      <c r="C392" s="199"/>
    </row>
    <row r="393" ht="15.75" customHeight="1">
      <c r="C393" s="199"/>
    </row>
    <row r="394" ht="15.75" customHeight="1">
      <c r="C394" s="199"/>
    </row>
    <row r="395" ht="15.75" customHeight="1">
      <c r="C395" s="199"/>
    </row>
    <row r="396" ht="15.75" customHeight="1">
      <c r="C396" s="199"/>
    </row>
    <row r="397" ht="15.75" customHeight="1">
      <c r="C397" s="199"/>
    </row>
    <row r="398" ht="15.75" customHeight="1">
      <c r="C398" s="199"/>
    </row>
    <row r="399" ht="15.75" customHeight="1">
      <c r="C399" s="199"/>
    </row>
    <row r="400" ht="15.75" customHeight="1">
      <c r="C400" s="199"/>
    </row>
    <row r="401" ht="15.75" customHeight="1">
      <c r="C401" s="199"/>
    </row>
    <row r="402" ht="15.75" customHeight="1">
      <c r="C402" s="199"/>
    </row>
    <row r="403" ht="15.75" customHeight="1">
      <c r="C403" s="199"/>
    </row>
    <row r="404" ht="15.75" customHeight="1">
      <c r="C404" s="199"/>
    </row>
    <row r="405" ht="15.75" customHeight="1">
      <c r="C405" s="199"/>
    </row>
    <row r="406" ht="15.75" customHeight="1">
      <c r="C406" s="199"/>
    </row>
    <row r="407" ht="15.75" customHeight="1">
      <c r="C407" s="199"/>
    </row>
    <row r="408" ht="15.75" customHeight="1">
      <c r="C408" s="199"/>
    </row>
    <row r="409" ht="15.75" customHeight="1">
      <c r="C409" s="199"/>
    </row>
    <row r="410" ht="15.75" customHeight="1">
      <c r="C410" s="199"/>
    </row>
    <row r="411" ht="15.75" customHeight="1">
      <c r="C411" s="199"/>
    </row>
    <row r="412" ht="15.75" customHeight="1">
      <c r="C412" s="199"/>
    </row>
    <row r="413" ht="15.75" customHeight="1">
      <c r="C413" s="199"/>
    </row>
    <row r="414" ht="15.75" customHeight="1">
      <c r="C414" s="199"/>
    </row>
    <row r="415" ht="15.75" customHeight="1">
      <c r="C415" s="199"/>
    </row>
    <row r="416" ht="15.75" customHeight="1">
      <c r="C416" s="199"/>
    </row>
    <row r="417" ht="15.75" customHeight="1">
      <c r="C417" s="199"/>
    </row>
    <row r="418" ht="15.75" customHeight="1">
      <c r="C418" s="199"/>
    </row>
    <row r="419" ht="15.75" customHeight="1">
      <c r="C419" s="199"/>
    </row>
    <row r="420" ht="15.75" customHeight="1">
      <c r="C420" s="199"/>
    </row>
    <row r="421" ht="15.75" customHeight="1">
      <c r="C421" s="199"/>
    </row>
    <row r="422" ht="15.75" customHeight="1">
      <c r="C422" s="199"/>
    </row>
    <row r="423" ht="15.75" customHeight="1">
      <c r="C423" s="199"/>
    </row>
    <row r="424" ht="15.75" customHeight="1">
      <c r="C424" s="199"/>
    </row>
    <row r="425" ht="15.75" customHeight="1">
      <c r="C425" s="199"/>
    </row>
    <row r="426" ht="15.75" customHeight="1">
      <c r="C426" s="199"/>
    </row>
    <row r="427" ht="15.75" customHeight="1">
      <c r="C427" s="199"/>
    </row>
    <row r="428" ht="15.75" customHeight="1">
      <c r="C428" s="199"/>
    </row>
    <row r="429" ht="15.75" customHeight="1">
      <c r="C429" s="199"/>
    </row>
    <row r="430" ht="15.75" customHeight="1">
      <c r="C430" s="199"/>
    </row>
    <row r="431" ht="15.75" customHeight="1">
      <c r="C431" s="199"/>
    </row>
    <row r="432" ht="15.75" customHeight="1">
      <c r="C432" s="199"/>
    </row>
    <row r="433" ht="15.75" customHeight="1">
      <c r="C433" s="199"/>
    </row>
    <row r="434" ht="15.75" customHeight="1">
      <c r="C434" s="199"/>
    </row>
    <row r="435" ht="15.75" customHeight="1">
      <c r="C435" s="199"/>
    </row>
    <row r="436" ht="15.75" customHeight="1">
      <c r="C436" s="199"/>
    </row>
    <row r="437" ht="15.75" customHeight="1">
      <c r="C437" s="199"/>
    </row>
    <row r="438" ht="15.75" customHeight="1">
      <c r="C438" s="199"/>
    </row>
    <row r="439" ht="15.75" customHeight="1">
      <c r="C439" s="199"/>
    </row>
    <row r="440" ht="15.75" customHeight="1">
      <c r="C440" s="199"/>
    </row>
    <row r="441" ht="15.75" customHeight="1">
      <c r="C441" s="199"/>
    </row>
    <row r="442" ht="15.75" customHeight="1">
      <c r="C442" s="199"/>
    </row>
    <row r="443" ht="15.75" customHeight="1">
      <c r="C443" s="199"/>
    </row>
    <row r="444" ht="15.75" customHeight="1">
      <c r="C444" s="199"/>
    </row>
    <row r="445" ht="15.75" customHeight="1">
      <c r="C445" s="199"/>
    </row>
    <row r="446" ht="15.75" customHeight="1">
      <c r="C446" s="199"/>
    </row>
    <row r="447" ht="15.75" customHeight="1">
      <c r="C447" s="199"/>
    </row>
    <row r="448" ht="15.75" customHeight="1">
      <c r="C448" s="199"/>
    </row>
    <row r="449" ht="15.75" customHeight="1">
      <c r="C449" s="199"/>
    </row>
    <row r="450" ht="15.75" customHeight="1">
      <c r="C450" s="199"/>
    </row>
    <row r="451" ht="15.75" customHeight="1">
      <c r="C451" s="199"/>
    </row>
    <row r="452" ht="15.75" customHeight="1">
      <c r="C452" s="199"/>
    </row>
    <row r="453" ht="15.75" customHeight="1">
      <c r="C453" s="199"/>
    </row>
    <row r="454" ht="15.75" customHeight="1">
      <c r="C454" s="199"/>
    </row>
    <row r="455" ht="15.75" customHeight="1">
      <c r="C455" s="199"/>
    </row>
    <row r="456" ht="15.75" customHeight="1">
      <c r="C456" s="199"/>
    </row>
    <row r="457" ht="15.75" customHeight="1">
      <c r="C457" s="199"/>
    </row>
    <row r="458" ht="15.75" customHeight="1">
      <c r="C458" s="199"/>
    </row>
    <row r="459" ht="15.75" customHeight="1">
      <c r="C459" s="199"/>
    </row>
    <row r="460" ht="15.75" customHeight="1">
      <c r="C460" s="199"/>
    </row>
    <row r="461" ht="15.75" customHeight="1">
      <c r="C461" s="199"/>
    </row>
    <row r="462" ht="15.75" customHeight="1">
      <c r="C462" s="199"/>
    </row>
    <row r="463" ht="15.75" customHeight="1">
      <c r="C463" s="199"/>
    </row>
    <row r="464" ht="15.75" customHeight="1">
      <c r="C464" s="199"/>
    </row>
    <row r="465" ht="15.75" customHeight="1">
      <c r="C465" s="199"/>
    </row>
    <row r="466" ht="15.75" customHeight="1">
      <c r="C466" s="199"/>
    </row>
    <row r="467" ht="15.75" customHeight="1">
      <c r="C467" s="199"/>
    </row>
    <row r="468" ht="15.75" customHeight="1">
      <c r="C468" s="199"/>
    </row>
    <row r="469" ht="15.75" customHeight="1">
      <c r="C469" s="199"/>
    </row>
    <row r="470" ht="15.75" customHeight="1">
      <c r="C470" s="199"/>
    </row>
    <row r="471" ht="15.75" customHeight="1">
      <c r="C471" s="199"/>
    </row>
    <row r="472" ht="15.75" customHeight="1">
      <c r="C472" s="199"/>
    </row>
    <row r="473" ht="15.75" customHeight="1">
      <c r="C473" s="199"/>
    </row>
    <row r="474" ht="15.75" customHeight="1">
      <c r="C474" s="199"/>
    </row>
    <row r="475" ht="15.75" customHeight="1">
      <c r="C475" s="199"/>
    </row>
    <row r="476" ht="15.75" customHeight="1">
      <c r="C476" s="199"/>
    </row>
    <row r="477" ht="15.75" customHeight="1">
      <c r="C477" s="199"/>
    </row>
    <row r="478" ht="15.75" customHeight="1">
      <c r="C478" s="199"/>
    </row>
    <row r="479" ht="15.75" customHeight="1">
      <c r="C479" s="199"/>
    </row>
    <row r="480" ht="15.75" customHeight="1">
      <c r="C480" s="199"/>
    </row>
    <row r="481" ht="15.75" customHeight="1">
      <c r="C481" s="199"/>
    </row>
    <row r="482" ht="15.75" customHeight="1">
      <c r="C482" s="199"/>
    </row>
    <row r="483" ht="15.75" customHeight="1">
      <c r="C483" s="199"/>
    </row>
    <row r="484" ht="15.75" customHeight="1">
      <c r="C484" s="199"/>
    </row>
    <row r="485" ht="15.75" customHeight="1">
      <c r="C485" s="199"/>
    </row>
    <row r="486" ht="15.75" customHeight="1">
      <c r="C486" s="199"/>
    </row>
    <row r="487" ht="15.75" customHeight="1">
      <c r="C487" s="199"/>
    </row>
    <row r="488" ht="15.75" customHeight="1">
      <c r="C488" s="199"/>
    </row>
    <row r="489" ht="15.75" customHeight="1">
      <c r="C489" s="199"/>
    </row>
    <row r="490" ht="15.75" customHeight="1">
      <c r="C490" s="199"/>
    </row>
    <row r="491" ht="15.75" customHeight="1">
      <c r="C491" s="199"/>
    </row>
    <row r="492" ht="15.75" customHeight="1">
      <c r="C492" s="199"/>
    </row>
    <row r="493" ht="15.75" customHeight="1">
      <c r="C493" s="199"/>
    </row>
    <row r="494" ht="15.75" customHeight="1">
      <c r="C494" s="199"/>
    </row>
    <row r="495" ht="15.75" customHeight="1">
      <c r="C495" s="199"/>
    </row>
    <row r="496" ht="15.75" customHeight="1">
      <c r="C496" s="199"/>
    </row>
    <row r="497" ht="15.75" customHeight="1">
      <c r="C497" s="199"/>
    </row>
    <row r="498" ht="15.75" customHeight="1">
      <c r="C498" s="199"/>
    </row>
    <row r="499" ht="15.75" customHeight="1">
      <c r="C499" s="199"/>
    </row>
    <row r="500" ht="15.75" customHeight="1">
      <c r="C500" s="199"/>
    </row>
    <row r="501" ht="15.75" customHeight="1">
      <c r="C501" s="199"/>
    </row>
    <row r="502" ht="15.75" customHeight="1">
      <c r="C502" s="199"/>
    </row>
    <row r="503" ht="15.75" customHeight="1">
      <c r="C503" s="199"/>
    </row>
    <row r="504" ht="15.75" customHeight="1">
      <c r="C504" s="199"/>
    </row>
    <row r="505" ht="15.75" customHeight="1">
      <c r="C505" s="199"/>
    </row>
    <row r="506" ht="15.75" customHeight="1">
      <c r="C506" s="199"/>
    </row>
    <row r="507" ht="15.75" customHeight="1">
      <c r="C507" s="199"/>
    </row>
    <row r="508" ht="15.75" customHeight="1">
      <c r="C508" s="199"/>
    </row>
    <row r="509" ht="15.75" customHeight="1">
      <c r="C509" s="199"/>
    </row>
    <row r="510" ht="15.75" customHeight="1">
      <c r="C510" s="199"/>
    </row>
    <row r="511" ht="15.75" customHeight="1">
      <c r="C511" s="199"/>
    </row>
    <row r="512" ht="15.75" customHeight="1">
      <c r="C512" s="199"/>
    </row>
    <row r="513" ht="15.75" customHeight="1">
      <c r="C513" s="199"/>
    </row>
    <row r="514" ht="15.75" customHeight="1">
      <c r="C514" s="199"/>
    </row>
    <row r="515" ht="15.75" customHeight="1">
      <c r="C515" s="199"/>
    </row>
    <row r="516" ht="15.75" customHeight="1">
      <c r="C516" s="199"/>
    </row>
    <row r="517" ht="15.75" customHeight="1">
      <c r="C517" s="199"/>
    </row>
    <row r="518" ht="15.75" customHeight="1">
      <c r="C518" s="199"/>
    </row>
    <row r="519" ht="15.75" customHeight="1">
      <c r="C519" s="199"/>
    </row>
    <row r="520" ht="15.75" customHeight="1">
      <c r="C520" s="199"/>
    </row>
    <row r="521" ht="15.75" customHeight="1">
      <c r="C521" s="199"/>
    </row>
    <row r="522" ht="15.75" customHeight="1">
      <c r="C522" s="199"/>
    </row>
    <row r="523" ht="15.75" customHeight="1">
      <c r="C523" s="199"/>
    </row>
    <row r="524" ht="15.75" customHeight="1">
      <c r="C524" s="199"/>
    </row>
    <row r="525" ht="15.75" customHeight="1">
      <c r="C525" s="199"/>
    </row>
    <row r="526" ht="15.75" customHeight="1">
      <c r="C526" s="199"/>
    </row>
    <row r="527" ht="15.75" customHeight="1">
      <c r="C527" s="199"/>
    </row>
    <row r="528" ht="15.75" customHeight="1">
      <c r="C528" s="199"/>
    </row>
    <row r="529" ht="15.75" customHeight="1">
      <c r="C529" s="199"/>
    </row>
    <row r="530" ht="15.75" customHeight="1">
      <c r="C530" s="199"/>
    </row>
    <row r="531" ht="15.75" customHeight="1">
      <c r="C531" s="199"/>
    </row>
    <row r="532" ht="15.75" customHeight="1">
      <c r="C532" s="199"/>
    </row>
    <row r="533" ht="15.75" customHeight="1">
      <c r="C533" s="199"/>
    </row>
    <row r="534" ht="15.75" customHeight="1">
      <c r="C534" s="199"/>
    </row>
    <row r="535" ht="15.75" customHeight="1">
      <c r="C535" s="199"/>
    </row>
    <row r="536" ht="15.75" customHeight="1">
      <c r="C536" s="199"/>
    </row>
    <row r="537" ht="15.75" customHeight="1">
      <c r="C537" s="199"/>
    </row>
    <row r="538" ht="15.75" customHeight="1">
      <c r="C538" s="199"/>
    </row>
    <row r="539" ht="15.75" customHeight="1">
      <c r="C539" s="199"/>
    </row>
    <row r="540" ht="15.75" customHeight="1">
      <c r="C540" s="199"/>
    </row>
    <row r="541" ht="15.75" customHeight="1">
      <c r="C541" s="199"/>
    </row>
    <row r="542" ht="15.75" customHeight="1">
      <c r="C542" s="199"/>
    </row>
    <row r="543" ht="15.75" customHeight="1">
      <c r="C543" s="199"/>
    </row>
    <row r="544" ht="15.75" customHeight="1">
      <c r="C544" s="199"/>
    </row>
    <row r="545" ht="15.75" customHeight="1">
      <c r="C545" s="199"/>
    </row>
    <row r="546" ht="15.75" customHeight="1">
      <c r="C546" s="199"/>
    </row>
    <row r="547" ht="15.75" customHeight="1">
      <c r="C547" s="199"/>
    </row>
    <row r="548" ht="15.75" customHeight="1">
      <c r="C548" s="199"/>
    </row>
    <row r="549" ht="15.75" customHeight="1">
      <c r="C549" s="199"/>
    </row>
    <row r="550" ht="15.75" customHeight="1">
      <c r="C550" s="199"/>
    </row>
    <row r="551" ht="15.75" customHeight="1">
      <c r="C551" s="199"/>
    </row>
    <row r="552" ht="15.75" customHeight="1">
      <c r="C552" s="199"/>
    </row>
    <row r="553" ht="15.75" customHeight="1">
      <c r="C553" s="199"/>
    </row>
    <row r="554" ht="15.75" customHeight="1">
      <c r="C554" s="199"/>
    </row>
    <row r="555" ht="15.75" customHeight="1">
      <c r="C555" s="199"/>
    </row>
    <row r="556" ht="15.75" customHeight="1">
      <c r="C556" s="199"/>
    </row>
    <row r="557" ht="15.75" customHeight="1">
      <c r="C557" s="199"/>
    </row>
    <row r="558" ht="15.75" customHeight="1">
      <c r="C558" s="199"/>
    </row>
    <row r="559" ht="15.75" customHeight="1">
      <c r="C559" s="199"/>
    </row>
    <row r="560" ht="15.75" customHeight="1">
      <c r="C560" s="199"/>
    </row>
    <row r="561" ht="15.75" customHeight="1">
      <c r="C561" s="199"/>
    </row>
    <row r="562" ht="15.75" customHeight="1">
      <c r="C562" s="199"/>
    </row>
    <row r="563" ht="15.75" customHeight="1">
      <c r="C563" s="199"/>
    </row>
    <row r="564" ht="15.75" customHeight="1">
      <c r="C564" s="199"/>
    </row>
    <row r="565" ht="15.75" customHeight="1">
      <c r="C565" s="199"/>
    </row>
    <row r="566" ht="15.75" customHeight="1">
      <c r="C566" s="199"/>
    </row>
    <row r="567" ht="15.75" customHeight="1">
      <c r="C567" s="199"/>
    </row>
    <row r="568" ht="15.75" customHeight="1">
      <c r="C568" s="199"/>
    </row>
    <row r="569" ht="15.75" customHeight="1">
      <c r="C569" s="199"/>
    </row>
    <row r="570" ht="15.75" customHeight="1">
      <c r="C570" s="199"/>
    </row>
    <row r="571" ht="15.75" customHeight="1">
      <c r="C571" s="199"/>
    </row>
    <row r="572" ht="15.75" customHeight="1">
      <c r="C572" s="199"/>
    </row>
    <row r="573" ht="15.75" customHeight="1">
      <c r="C573" s="199"/>
    </row>
    <row r="574" ht="15.75" customHeight="1">
      <c r="C574" s="199"/>
    </row>
    <row r="575" ht="15.75" customHeight="1">
      <c r="C575" s="199"/>
    </row>
    <row r="576" ht="15.75" customHeight="1">
      <c r="C576" s="199"/>
    </row>
    <row r="577" ht="15.75" customHeight="1">
      <c r="C577" s="199"/>
    </row>
    <row r="578" ht="15.75" customHeight="1">
      <c r="C578" s="199"/>
    </row>
    <row r="579" ht="15.75" customHeight="1">
      <c r="C579" s="199"/>
    </row>
    <row r="580" ht="15.75" customHeight="1">
      <c r="C580" s="199"/>
    </row>
    <row r="581" ht="15.75" customHeight="1">
      <c r="C581" s="199"/>
    </row>
    <row r="582" ht="15.75" customHeight="1">
      <c r="C582" s="199"/>
    </row>
    <row r="583" ht="15.75" customHeight="1">
      <c r="C583" s="199"/>
    </row>
    <row r="584" ht="15.75" customHeight="1">
      <c r="C584" s="199"/>
    </row>
    <row r="585" ht="15.75" customHeight="1">
      <c r="C585" s="199"/>
    </row>
    <row r="586" ht="15.75" customHeight="1">
      <c r="C586" s="199"/>
    </row>
    <row r="587" ht="15.75" customHeight="1">
      <c r="C587" s="199"/>
    </row>
    <row r="588" ht="15.75" customHeight="1">
      <c r="C588" s="199"/>
    </row>
    <row r="589" ht="15.75" customHeight="1">
      <c r="C589" s="199"/>
    </row>
    <row r="590" ht="15.75" customHeight="1">
      <c r="C590" s="199"/>
    </row>
    <row r="591" ht="15.75" customHeight="1">
      <c r="C591" s="199"/>
    </row>
    <row r="592" ht="15.75" customHeight="1">
      <c r="C592" s="199"/>
    </row>
    <row r="593" ht="15.75" customHeight="1">
      <c r="C593" s="199"/>
    </row>
    <row r="594" ht="15.75" customHeight="1">
      <c r="C594" s="199"/>
    </row>
    <row r="595" ht="15.75" customHeight="1">
      <c r="C595" s="199"/>
    </row>
    <row r="596" ht="15.75" customHeight="1">
      <c r="C596" s="199"/>
    </row>
    <row r="597" ht="15.75" customHeight="1">
      <c r="C597" s="199"/>
    </row>
    <row r="598" ht="15.75" customHeight="1">
      <c r="C598" s="199"/>
    </row>
    <row r="599" ht="15.75" customHeight="1">
      <c r="C599" s="199"/>
    </row>
    <row r="600" ht="15.75" customHeight="1">
      <c r="C600" s="199"/>
    </row>
    <row r="601" ht="15.75" customHeight="1">
      <c r="C601" s="199"/>
    </row>
    <row r="602" ht="15.75" customHeight="1">
      <c r="C602" s="199"/>
    </row>
    <row r="603" ht="15.75" customHeight="1">
      <c r="C603" s="199"/>
    </row>
    <row r="604" ht="15.75" customHeight="1">
      <c r="C604" s="199"/>
    </row>
    <row r="605" ht="15.75" customHeight="1">
      <c r="C605" s="199"/>
    </row>
    <row r="606" ht="15.75" customHeight="1">
      <c r="C606" s="199"/>
    </row>
    <row r="607" ht="15.75" customHeight="1">
      <c r="C607" s="199"/>
    </row>
    <row r="608" ht="15.75" customHeight="1">
      <c r="C608" s="199"/>
    </row>
    <row r="609" ht="15.75" customHeight="1">
      <c r="C609" s="199"/>
    </row>
    <row r="610" ht="15.75" customHeight="1">
      <c r="C610" s="199"/>
    </row>
    <row r="611" ht="15.75" customHeight="1">
      <c r="C611" s="199"/>
    </row>
    <row r="612" ht="15.75" customHeight="1">
      <c r="C612" s="199"/>
    </row>
    <row r="613" ht="15.75" customHeight="1">
      <c r="C613" s="199"/>
    </row>
    <row r="614" ht="15.75" customHeight="1">
      <c r="C614" s="199"/>
    </row>
    <row r="615" ht="15.75" customHeight="1">
      <c r="C615" s="199"/>
    </row>
    <row r="616" ht="15.75" customHeight="1">
      <c r="C616" s="199"/>
    </row>
    <row r="617" ht="15.75" customHeight="1">
      <c r="C617" s="199"/>
    </row>
    <row r="618" ht="15.75" customHeight="1">
      <c r="C618" s="199"/>
    </row>
    <row r="619" ht="15.75" customHeight="1">
      <c r="C619" s="199"/>
    </row>
    <row r="620" ht="15.75" customHeight="1">
      <c r="C620" s="199"/>
    </row>
    <row r="621" ht="15.75" customHeight="1">
      <c r="C621" s="199"/>
    </row>
    <row r="622" ht="15.75" customHeight="1">
      <c r="C622" s="199"/>
    </row>
    <row r="623" ht="15.75" customHeight="1">
      <c r="C623" s="199"/>
    </row>
    <row r="624" ht="15.75" customHeight="1">
      <c r="C624" s="199"/>
    </row>
    <row r="625" ht="15.75" customHeight="1">
      <c r="C625" s="199"/>
    </row>
    <row r="626" ht="15.75" customHeight="1">
      <c r="C626" s="199"/>
    </row>
    <row r="627" ht="15.75" customHeight="1">
      <c r="C627" s="199"/>
    </row>
    <row r="628" ht="15.75" customHeight="1">
      <c r="C628" s="199"/>
    </row>
    <row r="629" ht="15.75" customHeight="1">
      <c r="C629" s="199"/>
    </row>
    <row r="630" ht="15.75" customHeight="1">
      <c r="C630" s="199"/>
    </row>
    <row r="631" ht="15.75" customHeight="1">
      <c r="C631" s="199"/>
    </row>
    <row r="632" ht="15.75" customHeight="1">
      <c r="C632" s="199"/>
    </row>
    <row r="633" ht="15.75" customHeight="1">
      <c r="C633" s="199"/>
    </row>
    <row r="634" ht="15.75" customHeight="1">
      <c r="C634" s="199"/>
    </row>
    <row r="635" ht="15.75" customHeight="1">
      <c r="C635" s="199"/>
    </row>
    <row r="636" ht="15.75" customHeight="1">
      <c r="C636" s="199"/>
    </row>
    <row r="637" ht="15.75" customHeight="1">
      <c r="C637" s="199"/>
    </row>
    <row r="638" ht="15.75" customHeight="1">
      <c r="C638" s="199"/>
    </row>
    <row r="639" ht="15.75" customHeight="1">
      <c r="C639" s="199"/>
    </row>
    <row r="640" ht="15.75" customHeight="1">
      <c r="C640" s="199"/>
    </row>
    <row r="641" ht="15.75" customHeight="1">
      <c r="C641" s="199"/>
    </row>
    <row r="642" ht="15.75" customHeight="1">
      <c r="C642" s="199"/>
    </row>
    <row r="643" ht="15.75" customHeight="1">
      <c r="C643" s="199"/>
    </row>
    <row r="644" ht="15.75" customHeight="1">
      <c r="C644" s="199"/>
    </row>
    <row r="645" ht="15.75" customHeight="1">
      <c r="C645" s="199"/>
    </row>
    <row r="646" ht="15.75" customHeight="1">
      <c r="C646" s="199"/>
    </row>
    <row r="647" ht="15.75" customHeight="1">
      <c r="C647" s="199"/>
    </row>
    <row r="648" ht="15.75" customHeight="1">
      <c r="C648" s="199"/>
    </row>
    <row r="649" ht="15.75" customHeight="1">
      <c r="C649" s="199"/>
    </row>
    <row r="650" ht="15.75" customHeight="1">
      <c r="C650" s="199"/>
    </row>
    <row r="651" ht="15.75" customHeight="1">
      <c r="C651" s="199"/>
    </row>
    <row r="652" ht="15.75" customHeight="1">
      <c r="C652" s="199"/>
    </row>
    <row r="653" ht="15.75" customHeight="1">
      <c r="C653" s="199"/>
    </row>
    <row r="654" ht="15.75" customHeight="1">
      <c r="C654" s="199"/>
    </row>
    <row r="655" ht="15.75" customHeight="1">
      <c r="C655" s="199"/>
    </row>
    <row r="656" ht="15.75" customHeight="1">
      <c r="C656" s="199"/>
    </row>
    <row r="657" ht="15.75" customHeight="1">
      <c r="C657" s="199"/>
    </row>
    <row r="658" ht="15.75" customHeight="1">
      <c r="C658" s="199"/>
    </row>
    <row r="659" ht="15.75" customHeight="1">
      <c r="C659" s="199"/>
    </row>
    <row r="660" ht="15.75" customHeight="1">
      <c r="C660" s="199"/>
    </row>
    <row r="661" ht="15.75" customHeight="1">
      <c r="C661" s="199"/>
    </row>
    <row r="662" ht="15.75" customHeight="1">
      <c r="C662" s="199"/>
    </row>
    <row r="663" ht="15.75" customHeight="1">
      <c r="C663" s="199"/>
    </row>
    <row r="664" ht="15.75" customHeight="1">
      <c r="C664" s="199"/>
    </row>
    <row r="665" ht="15.75" customHeight="1">
      <c r="C665" s="199"/>
    </row>
    <row r="666" ht="15.75" customHeight="1">
      <c r="C666" s="199"/>
    </row>
    <row r="667" ht="15.75" customHeight="1">
      <c r="C667" s="199"/>
    </row>
    <row r="668" ht="15.75" customHeight="1">
      <c r="C668" s="199"/>
    </row>
    <row r="669" ht="15.75" customHeight="1">
      <c r="C669" s="199"/>
    </row>
    <row r="670" ht="15.75" customHeight="1">
      <c r="C670" s="199"/>
    </row>
    <row r="671" ht="15.75" customHeight="1">
      <c r="C671" s="199"/>
    </row>
    <row r="672" ht="15.75" customHeight="1">
      <c r="C672" s="199"/>
    </row>
    <row r="673" ht="15.75" customHeight="1">
      <c r="C673" s="199"/>
    </row>
    <row r="674" ht="15.75" customHeight="1">
      <c r="C674" s="199"/>
    </row>
    <row r="675" ht="15.75" customHeight="1">
      <c r="C675" s="199"/>
    </row>
    <row r="676" ht="15.75" customHeight="1">
      <c r="C676" s="199"/>
    </row>
    <row r="677" ht="15.75" customHeight="1">
      <c r="C677" s="199"/>
    </row>
    <row r="678" ht="15.75" customHeight="1">
      <c r="C678" s="199"/>
    </row>
    <row r="679" ht="15.75" customHeight="1">
      <c r="C679" s="199"/>
    </row>
    <row r="680" ht="15.75" customHeight="1">
      <c r="C680" s="199"/>
    </row>
    <row r="681" ht="15.75" customHeight="1">
      <c r="C681" s="199"/>
    </row>
    <row r="682" ht="15.75" customHeight="1">
      <c r="C682" s="199"/>
    </row>
    <row r="683" ht="15.75" customHeight="1">
      <c r="C683" s="199"/>
    </row>
    <row r="684" ht="15.75" customHeight="1">
      <c r="C684" s="199"/>
    </row>
    <row r="685" ht="15.75" customHeight="1">
      <c r="C685" s="199"/>
    </row>
    <row r="686" ht="15.75" customHeight="1">
      <c r="C686" s="199"/>
    </row>
    <row r="687" ht="15.75" customHeight="1">
      <c r="C687" s="199"/>
    </row>
    <row r="688" ht="15.75" customHeight="1">
      <c r="C688" s="199"/>
    </row>
    <row r="689" ht="15.75" customHeight="1">
      <c r="C689" s="199"/>
    </row>
    <row r="690" ht="15.75" customHeight="1">
      <c r="C690" s="199"/>
    </row>
    <row r="691" ht="15.75" customHeight="1">
      <c r="C691" s="199"/>
    </row>
    <row r="692" ht="15.75" customHeight="1">
      <c r="C692" s="199"/>
    </row>
    <row r="693" ht="15.75" customHeight="1">
      <c r="C693" s="199"/>
    </row>
    <row r="694" ht="15.75" customHeight="1">
      <c r="C694" s="199"/>
    </row>
    <row r="695" ht="15.75" customHeight="1">
      <c r="C695" s="199"/>
    </row>
    <row r="696" ht="15.75" customHeight="1">
      <c r="C696" s="199"/>
    </row>
    <row r="697" ht="15.75" customHeight="1">
      <c r="C697" s="199"/>
    </row>
    <row r="698" ht="15.75" customHeight="1">
      <c r="C698" s="199"/>
    </row>
    <row r="699" ht="15.75" customHeight="1">
      <c r="C699" s="199"/>
    </row>
    <row r="700" ht="15.75" customHeight="1">
      <c r="C700" s="199"/>
    </row>
    <row r="701" ht="15.75" customHeight="1">
      <c r="C701" s="199"/>
    </row>
    <row r="702" ht="15.75" customHeight="1">
      <c r="C702" s="199"/>
    </row>
    <row r="703" ht="15.75" customHeight="1">
      <c r="C703" s="199"/>
    </row>
    <row r="704" ht="15.75" customHeight="1">
      <c r="C704" s="199"/>
    </row>
    <row r="705" ht="15.75" customHeight="1">
      <c r="C705" s="199"/>
    </row>
    <row r="706" ht="15.75" customHeight="1">
      <c r="C706" s="199"/>
    </row>
    <row r="707" ht="15.75" customHeight="1">
      <c r="C707" s="199"/>
    </row>
    <row r="708" ht="15.75" customHeight="1">
      <c r="C708" s="199"/>
    </row>
    <row r="709" ht="15.75" customHeight="1">
      <c r="C709" s="199"/>
    </row>
    <row r="710" ht="15.75" customHeight="1">
      <c r="C710" s="199"/>
    </row>
    <row r="711" ht="15.75" customHeight="1">
      <c r="C711" s="199"/>
    </row>
    <row r="712" ht="15.75" customHeight="1">
      <c r="C712" s="199"/>
    </row>
    <row r="713" ht="15.75" customHeight="1">
      <c r="C713" s="199"/>
    </row>
    <row r="714" ht="15.75" customHeight="1">
      <c r="C714" s="199"/>
    </row>
    <row r="715" ht="15.75" customHeight="1">
      <c r="C715" s="199"/>
    </row>
    <row r="716" ht="15.75" customHeight="1">
      <c r="C716" s="199"/>
    </row>
    <row r="717" ht="15.75" customHeight="1">
      <c r="C717" s="199"/>
    </row>
    <row r="718" ht="15.75" customHeight="1">
      <c r="C718" s="199"/>
    </row>
    <row r="719" ht="15.75" customHeight="1">
      <c r="C719" s="199"/>
    </row>
    <row r="720" ht="15.75" customHeight="1">
      <c r="C720" s="199"/>
    </row>
    <row r="721" ht="15.75" customHeight="1">
      <c r="C721" s="199"/>
    </row>
    <row r="722" ht="15.75" customHeight="1">
      <c r="C722" s="199"/>
    </row>
    <row r="723" ht="15.75" customHeight="1">
      <c r="C723" s="199"/>
    </row>
    <row r="724" ht="15.75" customHeight="1">
      <c r="C724" s="199"/>
    </row>
    <row r="725" ht="15.75" customHeight="1">
      <c r="C725" s="199"/>
    </row>
    <row r="726" ht="15.75" customHeight="1">
      <c r="C726" s="199"/>
    </row>
    <row r="727" ht="15.75" customHeight="1">
      <c r="C727" s="199"/>
    </row>
    <row r="728" ht="15.75" customHeight="1">
      <c r="C728" s="199"/>
    </row>
    <row r="729" ht="15.75" customHeight="1">
      <c r="C729" s="199"/>
    </row>
    <row r="730" ht="15.75" customHeight="1">
      <c r="C730" s="199"/>
    </row>
    <row r="731" ht="15.75" customHeight="1">
      <c r="C731" s="199"/>
    </row>
    <row r="732" ht="15.75" customHeight="1">
      <c r="C732" s="199"/>
    </row>
    <row r="733" ht="15.75" customHeight="1">
      <c r="C733" s="199"/>
    </row>
    <row r="734" ht="15.75" customHeight="1">
      <c r="C734" s="199"/>
    </row>
    <row r="735" ht="15.75" customHeight="1">
      <c r="C735" s="199"/>
    </row>
    <row r="736" ht="15.75" customHeight="1">
      <c r="C736" s="199"/>
    </row>
    <row r="737" ht="15.75" customHeight="1">
      <c r="C737" s="199"/>
    </row>
    <row r="738" ht="15.75" customHeight="1">
      <c r="C738" s="199"/>
    </row>
    <row r="739" ht="15.75" customHeight="1">
      <c r="C739" s="199"/>
    </row>
    <row r="740" ht="15.75" customHeight="1">
      <c r="C740" s="199"/>
    </row>
    <row r="741" ht="15.75" customHeight="1">
      <c r="C741" s="199"/>
    </row>
    <row r="742" ht="15.75" customHeight="1">
      <c r="C742" s="199"/>
    </row>
    <row r="743" ht="15.75" customHeight="1">
      <c r="C743" s="199"/>
    </row>
    <row r="744" ht="15.75" customHeight="1">
      <c r="C744" s="199"/>
    </row>
    <row r="745" ht="15.75" customHeight="1">
      <c r="C745" s="199"/>
    </row>
    <row r="746" ht="15.75" customHeight="1">
      <c r="C746" s="199"/>
    </row>
    <row r="747" ht="15.75" customHeight="1">
      <c r="C747" s="199"/>
    </row>
    <row r="748" ht="15.75" customHeight="1">
      <c r="C748" s="199"/>
    </row>
    <row r="749" ht="15.75" customHeight="1">
      <c r="C749" s="199"/>
    </row>
    <row r="750" ht="15.75" customHeight="1">
      <c r="C750" s="199"/>
    </row>
    <row r="751" ht="15.75" customHeight="1">
      <c r="C751" s="199"/>
    </row>
    <row r="752" ht="15.75" customHeight="1">
      <c r="C752" s="199"/>
    </row>
    <row r="753" ht="15.75" customHeight="1">
      <c r="C753" s="199"/>
    </row>
    <row r="754" ht="15.75" customHeight="1">
      <c r="C754" s="199"/>
    </row>
    <row r="755" ht="15.75" customHeight="1">
      <c r="C755" s="199"/>
    </row>
    <row r="756" ht="15.75" customHeight="1">
      <c r="C756" s="199"/>
    </row>
    <row r="757" ht="15.75" customHeight="1">
      <c r="C757" s="199"/>
    </row>
    <row r="758" ht="15.75" customHeight="1">
      <c r="C758" s="199"/>
    </row>
    <row r="759" ht="15.75" customHeight="1">
      <c r="C759" s="199"/>
    </row>
    <row r="760" ht="15.75" customHeight="1">
      <c r="C760" s="199"/>
    </row>
    <row r="761" ht="15.75" customHeight="1">
      <c r="C761" s="199"/>
    </row>
    <row r="762" ht="15.75" customHeight="1">
      <c r="C762" s="199"/>
    </row>
    <row r="763" ht="15.75" customHeight="1">
      <c r="C763" s="199"/>
    </row>
    <row r="764" ht="15.75" customHeight="1">
      <c r="C764" s="199"/>
    </row>
    <row r="765" ht="15.75" customHeight="1">
      <c r="C765" s="199"/>
    </row>
    <row r="766" ht="15.75" customHeight="1">
      <c r="C766" s="199"/>
    </row>
    <row r="767" ht="15.75" customHeight="1">
      <c r="C767" s="199"/>
    </row>
    <row r="768" ht="15.75" customHeight="1">
      <c r="C768" s="199"/>
    </row>
    <row r="769" ht="15.75" customHeight="1">
      <c r="C769" s="199"/>
    </row>
    <row r="770" ht="15.75" customHeight="1">
      <c r="C770" s="199"/>
    </row>
    <row r="771" ht="15.75" customHeight="1">
      <c r="C771" s="199"/>
    </row>
    <row r="772" ht="15.75" customHeight="1">
      <c r="C772" s="199"/>
    </row>
    <row r="773" ht="15.75" customHeight="1">
      <c r="C773" s="199"/>
    </row>
    <row r="774" ht="15.75" customHeight="1">
      <c r="C774" s="199"/>
    </row>
    <row r="775" ht="15.75" customHeight="1">
      <c r="C775" s="199"/>
    </row>
    <row r="776" ht="15.75" customHeight="1">
      <c r="C776" s="199"/>
    </row>
    <row r="777" ht="15.75" customHeight="1">
      <c r="C777" s="199"/>
    </row>
    <row r="778" ht="15.75" customHeight="1">
      <c r="C778" s="199"/>
    </row>
    <row r="779" ht="15.75" customHeight="1">
      <c r="C779" s="199"/>
    </row>
    <row r="780" ht="15.75" customHeight="1">
      <c r="C780" s="199"/>
    </row>
    <row r="781" ht="15.75" customHeight="1">
      <c r="C781" s="199"/>
    </row>
    <row r="782" ht="15.75" customHeight="1">
      <c r="C782" s="199"/>
    </row>
    <row r="783" ht="15.75" customHeight="1">
      <c r="C783" s="199"/>
    </row>
    <row r="784" ht="15.75" customHeight="1">
      <c r="C784" s="199"/>
    </row>
    <row r="785" ht="15.75" customHeight="1">
      <c r="C785" s="199"/>
    </row>
    <row r="786" ht="15.75" customHeight="1">
      <c r="C786" s="199"/>
    </row>
    <row r="787" ht="15.75" customHeight="1">
      <c r="C787" s="199"/>
    </row>
    <row r="788" ht="15.75" customHeight="1">
      <c r="C788" s="199"/>
    </row>
    <row r="789" ht="15.75" customHeight="1">
      <c r="C789" s="199"/>
    </row>
    <row r="790" ht="15.75" customHeight="1">
      <c r="C790" s="199"/>
    </row>
    <row r="791" ht="15.75" customHeight="1">
      <c r="C791" s="199"/>
    </row>
    <row r="792" ht="15.75" customHeight="1">
      <c r="C792" s="199"/>
    </row>
    <row r="793" ht="15.75" customHeight="1">
      <c r="C793" s="199"/>
    </row>
    <row r="794" ht="15.75" customHeight="1">
      <c r="C794" s="199"/>
    </row>
    <row r="795" ht="15.75" customHeight="1">
      <c r="C795" s="199"/>
    </row>
    <row r="796" ht="15.75" customHeight="1">
      <c r="C796" s="199"/>
    </row>
    <row r="797" ht="15.75" customHeight="1">
      <c r="C797" s="199"/>
    </row>
    <row r="798" ht="15.75" customHeight="1">
      <c r="C798" s="199"/>
    </row>
    <row r="799" ht="15.75" customHeight="1">
      <c r="C799" s="199"/>
    </row>
    <row r="800" ht="15.75" customHeight="1">
      <c r="C800" s="199"/>
    </row>
    <row r="801" ht="15.75" customHeight="1">
      <c r="C801" s="199"/>
    </row>
    <row r="802" ht="15.75" customHeight="1">
      <c r="C802" s="199"/>
    </row>
    <row r="803" ht="15.75" customHeight="1">
      <c r="C803" s="199"/>
    </row>
    <row r="804" ht="15.75" customHeight="1">
      <c r="C804" s="199"/>
    </row>
    <row r="805" ht="15.75" customHeight="1">
      <c r="C805" s="199"/>
    </row>
    <row r="806" ht="15.75" customHeight="1">
      <c r="C806" s="199"/>
    </row>
    <row r="807" ht="15.75" customHeight="1">
      <c r="C807" s="199"/>
    </row>
    <row r="808" ht="15.75" customHeight="1">
      <c r="C808" s="199"/>
    </row>
    <row r="809" ht="15.75" customHeight="1">
      <c r="C809" s="199"/>
    </row>
    <row r="810" ht="15.75" customHeight="1">
      <c r="C810" s="199"/>
    </row>
    <row r="811" ht="15.75" customHeight="1">
      <c r="C811" s="199"/>
    </row>
    <row r="812" ht="15.75" customHeight="1">
      <c r="C812" s="199"/>
    </row>
    <row r="813" ht="15.75" customHeight="1">
      <c r="C813" s="199"/>
    </row>
    <row r="814" ht="15.75" customHeight="1">
      <c r="C814" s="199"/>
    </row>
    <row r="815" ht="15.75" customHeight="1">
      <c r="C815" s="199"/>
    </row>
    <row r="816" ht="15.75" customHeight="1">
      <c r="C816" s="199"/>
    </row>
    <row r="817" ht="15.75" customHeight="1">
      <c r="C817" s="199"/>
    </row>
    <row r="818" ht="15.75" customHeight="1">
      <c r="C818" s="199"/>
    </row>
    <row r="819" ht="15.75" customHeight="1">
      <c r="C819" s="199"/>
    </row>
    <row r="820" ht="15.75" customHeight="1">
      <c r="C820" s="199"/>
    </row>
    <row r="821" ht="15.75" customHeight="1">
      <c r="C821" s="199"/>
    </row>
    <row r="822" ht="15.75" customHeight="1">
      <c r="C822" s="199"/>
    </row>
    <row r="823" ht="15.75" customHeight="1">
      <c r="C823" s="199"/>
    </row>
    <row r="824" ht="15.75" customHeight="1">
      <c r="C824" s="199"/>
    </row>
    <row r="825" ht="15.75" customHeight="1">
      <c r="C825" s="199"/>
    </row>
    <row r="826" ht="15.75" customHeight="1">
      <c r="C826" s="199"/>
    </row>
    <row r="827" ht="15.75" customHeight="1">
      <c r="C827" s="199"/>
    </row>
    <row r="828" ht="15.75" customHeight="1">
      <c r="C828" s="199"/>
    </row>
    <row r="829" ht="15.75" customHeight="1">
      <c r="C829" s="199"/>
    </row>
    <row r="830" ht="15.75" customHeight="1">
      <c r="C830" s="199"/>
    </row>
    <row r="831" ht="15.75" customHeight="1">
      <c r="C831" s="199"/>
    </row>
    <row r="832" ht="15.75" customHeight="1">
      <c r="C832" s="199"/>
    </row>
    <row r="833" ht="15.75" customHeight="1">
      <c r="C833" s="199"/>
    </row>
    <row r="834" ht="15.75" customHeight="1">
      <c r="C834" s="199"/>
    </row>
    <row r="835" ht="15.75" customHeight="1">
      <c r="C835" s="199"/>
    </row>
    <row r="836" ht="15.75" customHeight="1">
      <c r="C836" s="199"/>
    </row>
    <row r="837" ht="15.75" customHeight="1">
      <c r="C837" s="199"/>
    </row>
    <row r="838" ht="15.75" customHeight="1">
      <c r="C838" s="199"/>
    </row>
    <row r="839" ht="15.75" customHeight="1">
      <c r="C839" s="199"/>
    </row>
    <row r="840" ht="15.75" customHeight="1">
      <c r="C840" s="199"/>
    </row>
    <row r="841" ht="15.75" customHeight="1">
      <c r="C841" s="199"/>
    </row>
    <row r="842" ht="15.75" customHeight="1">
      <c r="C842" s="199"/>
    </row>
    <row r="843" ht="15.75" customHeight="1">
      <c r="C843" s="199"/>
    </row>
    <row r="844" ht="15.75" customHeight="1">
      <c r="C844" s="199"/>
    </row>
    <row r="845" ht="15.75" customHeight="1">
      <c r="C845" s="199"/>
    </row>
    <row r="846" ht="15.75" customHeight="1">
      <c r="C846" s="199"/>
    </row>
    <row r="847" ht="15.75" customHeight="1">
      <c r="C847" s="199"/>
    </row>
    <row r="848" ht="15.75" customHeight="1">
      <c r="C848" s="199"/>
    </row>
    <row r="849" ht="15.75" customHeight="1">
      <c r="C849" s="199"/>
    </row>
    <row r="850" ht="15.75" customHeight="1">
      <c r="C850" s="199"/>
    </row>
    <row r="851" ht="15.75" customHeight="1">
      <c r="C851" s="199"/>
    </row>
    <row r="852" ht="15.75" customHeight="1">
      <c r="C852" s="199"/>
    </row>
    <row r="853" ht="15.75" customHeight="1">
      <c r="C853" s="199"/>
    </row>
    <row r="854" ht="15.75" customHeight="1">
      <c r="C854" s="199"/>
    </row>
    <row r="855" ht="15.75" customHeight="1">
      <c r="C855" s="199"/>
    </row>
    <row r="856" ht="15.75" customHeight="1">
      <c r="C856" s="199"/>
    </row>
    <row r="857" ht="15.75" customHeight="1">
      <c r="C857" s="199"/>
    </row>
    <row r="858" ht="15.75" customHeight="1">
      <c r="C858" s="199"/>
    </row>
    <row r="859" ht="15.75" customHeight="1">
      <c r="C859" s="199"/>
    </row>
    <row r="860" ht="15.75" customHeight="1">
      <c r="C860" s="199"/>
    </row>
    <row r="861" ht="15.75" customHeight="1">
      <c r="C861" s="199"/>
    </row>
    <row r="862" ht="15.75" customHeight="1">
      <c r="C862" s="199"/>
    </row>
    <row r="863" ht="15.75" customHeight="1">
      <c r="C863" s="199"/>
    </row>
    <row r="864" ht="15.75" customHeight="1">
      <c r="C864" s="199"/>
    </row>
    <row r="865" ht="15.75" customHeight="1">
      <c r="C865" s="199"/>
    </row>
    <row r="866" ht="15.75" customHeight="1">
      <c r="C866" s="199"/>
    </row>
    <row r="867" ht="15.75" customHeight="1">
      <c r="C867" s="199"/>
    </row>
    <row r="868" ht="15.75" customHeight="1">
      <c r="C868" s="199"/>
    </row>
    <row r="869" ht="15.75" customHeight="1">
      <c r="C869" s="199"/>
    </row>
    <row r="870" ht="15.75" customHeight="1">
      <c r="C870" s="199"/>
    </row>
    <row r="871" ht="15.75" customHeight="1">
      <c r="C871" s="199"/>
    </row>
    <row r="872" ht="15.75" customHeight="1">
      <c r="C872" s="199"/>
    </row>
    <row r="873" ht="15.75" customHeight="1">
      <c r="C873" s="199"/>
    </row>
    <row r="874" ht="15.75" customHeight="1">
      <c r="C874" s="199"/>
    </row>
    <row r="875" ht="15.75" customHeight="1">
      <c r="C875" s="199"/>
    </row>
    <row r="876" ht="15.75" customHeight="1">
      <c r="C876" s="199"/>
    </row>
    <row r="877" ht="15.75" customHeight="1">
      <c r="C877" s="199"/>
    </row>
    <row r="878" ht="15.75" customHeight="1">
      <c r="C878" s="199"/>
    </row>
    <row r="879" ht="15.75" customHeight="1">
      <c r="C879" s="199"/>
    </row>
    <row r="880" ht="15.75" customHeight="1">
      <c r="C880" s="199"/>
    </row>
    <row r="881" ht="15.75" customHeight="1">
      <c r="C881" s="199"/>
    </row>
    <row r="882" ht="15.75" customHeight="1">
      <c r="C882" s="199"/>
    </row>
    <row r="883" ht="15.75" customHeight="1">
      <c r="C883" s="199"/>
    </row>
    <row r="884" ht="15.75" customHeight="1">
      <c r="C884" s="199"/>
    </row>
    <row r="885" ht="15.75" customHeight="1">
      <c r="C885" s="199"/>
    </row>
    <row r="886" ht="15.75" customHeight="1">
      <c r="C886" s="199"/>
    </row>
    <row r="887" ht="15.75" customHeight="1">
      <c r="C887" s="199"/>
    </row>
    <row r="888" ht="15.75" customHeight="1">
      <c r="C888" s="199"/>
    </row>
    <row r="889" ht="15.75" customHeight="1">
      <c r="C889" s="199"/>
    </row>
    <row r="890" ht="15.75" customHeight="1">
      <c r="C890" s="199"/>
    </row>
    <row r="891" ht="15.75" customHeight="1">
      <c r="C891" s="199"/>
    </row>
    <row r="892" ht="15.75" customHeight="1">
      <c r="C892" s="199"/>
    </row>
    <row r="893" ht="15.75" customHeight="1">
      <c r="C893" s="199"/>
    </row>
    <row r="894" ht="15.75" customHeight="1">
      <c r="C894" s="199"/>
    </row>
    <row r="895" ht="15.75" customHeight="1">
      <c r="C895" s="199"/>
    </row>
    <row r="896" ht="15.75" customHeight="1">
      <c r="C896" s="199"/>
    </row>
    <row r="897" ht="15.75" customHeight="1">
      <c r="C897" s="199"/>
    </row>
    <row r="898" ht="15.75" customHeight="1">
      <c r="C898" s="199"/>
    </row>
    <row r="899" ht="15.75" customHeight="1">
      <c r="C899" s="199"/>
    </row>
    <row r="900" ht="15.75" customHeight="1">
      <c r="C900" s="199"/>
    </row>
    <row r="901" ht="15.75" customHeight="1">
      <c r="C901" s="199"/>
    </row>
    <row r="902" ht="15.75" customHeight="1">
      <c r="C902" s="199"/>
    </row>
    <row r="903" ht="15.75" customHeight="1">
      <c r="C903" s="199"/>
    </row>
    <row r="904" ht="15.75" customHeight="1">
      <c r="C904" s="199"/>
    </row>
    <row r="905" ht="15.75" customHeight="1">
      <c r="C905" s="199"/>
    </row>
    <row r="906" ht="15.75" customHeight="1">
      <c r="C906" s="199"/>
    </row>
    <row r="907" ht="15.75" customHeight="1">
      <c r="C907" s="199"/>
    </row>
    <row r="908" ht="15.75" customHeight="1">
      <c r="C908" s="199"/>
    </row>
    <row r="909" ht="15.75" customHeight="1">
      <c r="C909" s="199"/>
    </row>
    <row r="910" ht="15.75" customHeight="1">
      <c r="C910" s="199"/>
    </row>
    <row r="911" ht="15.75" customHeight="1">
      <c r="C911" s="199"/>
    </row>
    <row r="912" ht="15.75" customHeight="1">
      <c r="C912" s="199"/>
    </row>
    <row r="913" ht="15.75" customHeight="1">
      <c r="C913" s="199"/>
    </row>
    <row r="914" ht="15.75" customHeight="1">
      <c r="C914" s="199"/>
    </row>
    <row r="915" ht="15.75" customHeight="1">
      <c r="C915" s="199"/>
    </row>
    <row r="916" ht="15.75" customHeight="1">
      <c r="C916" s="199"/>
    </row>
    <row r="917" ht="15.75" customHeight="1">
      <c r="C917" s="199"/>
    </row>
    <row r="918" ht="15.75" customHeight="1">
      <c r="C918" s="199"/>
    </row>
    <row r="919" ht="15.75" customHeight="1">
      <c r="C919" s="199"/>
    </row>
    <row r="920" ht="15.75" customHeight="1">
      <c r="C920" s="199"/>
    </row>
    <row r="921" ht="15.75" customHeight="1">
      <c r="C921" s="199"/>
    </row>
    <row r="922" ht="15.75" customHeight="1">
      <c r="C922" s="199"/>
    </row>
    <row r="923" ht="15.75" customHeight="1">
      <c r="C923" s="199"/>
    </row>
    <row r="924" ht="15.75" customHeight="1">
      <c r="C924" s="199"/>
    </row>
    <row r="925" ht="15.75" customHeight="1">
      <c r="C925" s="199"/>
    </row>
    <row r="926" ht="15.75" customHeight="1">
      <c r="C926" s="199"/>
    </row>
    <row r="927" ht="15.75" customHeight="1">
      <c r="C927" s="199"/>
    </row>
    <row r="928" ht="15.75" customHeight="1">
      <c r="C928" s="199"/>
    </row>
    <row r="929" ht="15.75" customHeight="1">
      <c r="C929" s="199"/>
    </row>
    <row r="930" ht="15.75" customHeight="1">
      <c r="C930" s="199"/>
    </row>
    <row r="931" ht="15.75" customHeight="1">
      <c r="C931" s="199"/>
    </row>
    <row r="932" ht="15.75" customHeight="1">
      <c r="C932" s="199"/>
    </row>
    <row r="933" ht="15.75" customHeight="1">
      <c r="C933" s="199"/>
    </row>
    <row r="934" ht="15.75" customHeight="1">
      <c r="C934" s="199"/>
    </row>
    <row r="935" ht="15.75" customHeight="1">
      <c r="C935" s="199"/>
    </row>
    <row r="936" ht="15.75" customHeight="1">
      <c r="C936" s="199"/>
    </row>
    <row r="937" ht="15.75" customHeight="1">
      <c r="C937" s="199"/>
    </row>
    <row r="938" ht="15.75" customHeight="1">
      <c r="C938" s="199"/>
    </row>
    <row r="939" ht="15.75" customHeight="1">
      <c r="C939" s="199"/>
    </row>
    <row r="940" ht="15.75" customHeight="1">
      <c r="C940" s="199"/>
    </row>
    <row r="941" ht="15.75" customHeight="1">
      <c r="C941" s="199"/>
    </row>
    <row r="942" ht="15.75" customHeight="1">
      <c r="C942" s="199"/>
    </row>
    <row r="943" ht="15.75" customHeight="1">
      <c r="C943" s="199"/>
    </row>
    <row r="944" ht="15.75" customHeight="1">
      <c r="C944" s="199"/>
    </row>
    <row r="945" ht="15.75" customHeight="1">
      <c r="C945" s="199"/>
    </row>
    <row r="946" ht="15.75" customHeight="1">
      <c r="C946" s="199"/>
    </row>
    <row r="947" ht="15.75" customHeight="1">
      <c r="C947" s="199"/>
    </row>
    <row r="948" ht="15.75" customHeight="1">
      <c r="C948" s="199"/>
    </row>
    <row r="949" ht="15.75" customHeight="1">
      <c r="C949" s="199"/>
    </row>
    <row r="950" ht="15.75" customHeight="1">
      <c r="C950" s="199"/>
    </row>
    <row r="951" ht="15.75" customHeight="1">
      <c r="C951" s="199"/>
    </row>
    <row r="952" ht="15.75" customHeight="1">
      <c r="C952" s="199"/>
    </row>
    <row r="953" ht="15.75" customHeight="1">
      <c r="C953" s="199"/>
    </row>
    <row r="954" ht="15.75" customHeight="1">
      <c r="C954" s="199"/>
    </row>
    <row r="955" ht="15.75" customHeight="1">
      <c r="C955" s="199"/>
    </row>
    <row r="956" ht="15.75" customHeight="1">
      <c r="C956" s="199"/>
    </row>
    <row r="957" ht="15.75" customHeight="1">
      <c r="C957" s="199"/>
    </row>
    <row r="958" ht="15.75" customHeight="1">
      <c r="C958" s="199"/>
    </row>
    <row r="959" ht="15.75" customHeight="1">
      <c r="C959" s="199"/>
    </row>
    <row r="960" ht="15.75" customHeight="1">
      <c r="C960" s="199"/>
    </row>
    <row r="961" ht="15.75" customHeight="1">
      <c r="C961" s="199"/>
    </row>
    <row r="962" ht="15.75" customHeight="1">
      <c r="C962" s="199"/>
    </row>
    <row r="963" ht="15.75" customHeight="1">
      <c r="C963" s="199"/>
    </row>
    <row r="964" ht="15.75" customHeight="1">
      <c r="C964" s="199"/>
    </row>
    <row r="965" ht="15.75" customHeight="1">
      <c r="C965" s="199"/>
    </row>
    <row r="966" ht="15.75" customHeight="1">
      <c r="C966" s="199"/>
    </row>
    <row r="967" ht="15.75" customHeight="1">
      <c r="C967" s="199"/>
    </row>
    <row r="968" ht="15.75" customHeight="1">
      <c r="C968" s="199"/>
    </row>
    <row r="969" ht="15.75" customHeight="1">
      <c r="C969" s="199"/>
    </row>
    <row r="970" ht="15.75" customHeight="1">
      <c r="C970" s="199"/>
    </row>
    <row r="971" ht="15.75" customHeight="1">
      <c r="C971" s="199"/>
    </row>
    <row r="972" ht="15.75" customHeight="1">
      <c r="C972" s="199"/>
    </row>
    <row r="973" ht="15.75" customHeight="1">
      <c r="C973" s="199"/>
    </row>
    <row r="974" ht="15.75" customHeight="1">
      <c r="C974" s="199"/>
    </row>
    <row r="975" ht="15.75" customHeight="1">
      <c r="C975" s="199"/>
    </row>
    <row r="976" ht="15.75" customHeight="1">
      <c r="C976" s="199"/>
    </row>
    <row r="977" ht="15.75" customHeight="1">
      <c r="C977" s="199"/>
    </row>
    <row r="978" ht="15.75" customHeight="1">
      <c r="C978" s="199"/>
    </row>
    <row r="979" ht="15.75" customHeight="1">
      <c r="C979" s="199"/>
    </row>
    <row r="980" ht="15.75" customHeight="1">
      <c r="C980" s="199"/>
    </row>
    <row r="981" ht="15.75" customHeight="1">
      <c r="C981" s="199"/>
    </row>
    <row r="982" ht="15.75" customHeight="1">
      <c r="C982" s="199"/>
    </row>
    <row r="983" ht="15.75" customHeight="1">
      <c r="C983" s="199"/>
    </row>
    <row r="984" ht="15.75" customHeight="1">
      <c r="C984" s="199"/>
    </row>
    <row r="985" ht="15.75" customHeight="1">
      <c r="C985" s="199"/>
    </row>
    <row r="986" ht="15.75" customHeight="1">
      <c r="C986" s="199"/>
    </row>
    <row r="987" ht="15.75" customHeight="1">
      <c r="C987" s="199"/>
    </row>
    <row r="988" ht="15.75" customHeight="1">
      <c r="C988" s="199"/>
    </row>
    <row r="989" ht="15.75" customHeight="1">
      <c r="C989" s="199"/>
    </row>
    <row r="990" ht="15.75" customHeight="1">
      <c r="C990" s="199"/>
    </row>
    <row r="991" ht="15.75" customHeight="1">
      <c r="C991" s="199"/>
    </row>
    <row r="992" ht="15.75" customHeight="1">
      <c r="C992" s="199"/>
    </row>
    <row r="993" ht="15.75" customHeight="1">
      <c r="C993" s="199"/>
    </row>
    <row r="994" ht="15.75" customHeight="1">
      <c r="C994" s="199"/>
    </row>
    <row r="995" ht="15.75" customHeight="1">
      <c r="C995" s="199"/>
    </row>
    <row r="996" ht="15.75" customHeight="1">
      <c r="C996" s="199"/>
    </row>
    <row r="997" ht="15.75" customHeight="1">
      <c r="C997" s="199"/>
    </row>
    <row r="998" ht="15.75" customHeight="1">
      <c r="C998" s="199"/>
    </row>
    <row r="999" ht="15.75" customHeight="1">
      <c r="C999" s="199"/>
    </row>
    <row r="1000" ht="15.75" customHeight="1">
      <c r="C1000" s="199"/>
    </row>
    <row r="1001" ht="15.75" customHeight="1">
      <c r="C1001" s="199"/>
    </row>
    <row r="1002" ht="15.75" customHeight="1">
      <c r="C1002" s="199"/>
    </row>
    <row r="1003" ht="15.75" customHeight="1">
      <c r="C1003" s="199"/>
    </row>
    <row r="1004" ht="15.75" customHeight="1">
      <c r="C1004" s="199"/>
    </row>
    <row r="1005" ht="15.75" customHeight="1">
      <c r="C1005" s="199"/>
    </row>
    <row r="1006" ht="15.75" customHeight="1">
      <c r="C1006" s="199"/>
    </row>
    <row r="1007" ht="15.75" customHeight="1">
      <c r="C1007" s="199"/>
    </row>
    <row r="1008" ht="15.75" customHeight="1">
      <c r="C1008" s="199"/>
    </row>
    <row r="1009" ht="15.75" customHeight="1">
      <c r="C1009" s="199"/>
    </row>
    <row r="1010" ht="15.75" customHeight="1">
      <c r="C1010" s="199"/>
    </row>
    <row r="1011" ht="15.75" customHeight="1">
      <c r="C1011" s="199"/>
    </row>
    <row r="1012" ht="15.75" customHeight="1">
      <c r="C1012" s="199"/>
    </row>
    <row r="1013" ht="15.75" customHeight="1">
      <c r="C1013" s="199"/>
    </row>
    <row r="1014" ht="15.75" customHeight="1">
      <c r="C1014" s="199"/>
    </row>
  </sheetData>
  <mergeCells count="1">
    <mergeCell ref="A1:J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19.14"/>
    <col customWidth="1" min="3" max="4" width="32.57"/>
    <col customWidth="1" min="5" max="5" width="15.29"/>
    <col customWidth="1" min="6" max="6" width="18.86"/>
    <col customWidth="1" min="7" max="7" width="28.57"/>
    <col customWidth="1" min="8" max="8" width="27.71"/>
    <col customWidth="1" min="9" max="9" width="39.0"/>
    <col customWidth="1" min="10" max="10" width="33.0"/>
    <col customWidth="1" min="11" max="27" width="14.43"/>
  </cols>
  <sheetData>
    <row r="1" ht="54.0" customHeight="1">
      <c r="A1" s="200" t="s">
        <v>46</v>
      </c>
      <c r="B1" s="2"/>
      <c r="C1" s="2"/>
      <c r="D1" s="2"/>
      <c r="E1" s="2"/>
      <c r="F1" s="2"/>
      <c r="G1" s="2"/>
      <c r="H1" s="2"/>
      <c r="I1" s="2"/>
      <c r="J1" s="3"/>
      <c r="K1" s="201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>
      <c r="A2" s="203" t="s">
        <v>47</v>
      </c>
      <c r="B2" s="204" t="s">
        <v>2</v>
      </c>
      <c r="C2" s="204" t="s">
        <v>3</v>
      </c>
      <c r="D2" s="204" t="s">
        <v>4</v>
      </c>
      <c r="E2" s="204" t="s">
        <v>5</v>
      </c>
      <c r="F2" s="205" t="s">
        <v>6</v>
      </c>
      <c r="G2" s="204" t="s">
        <v>7</v>
      </c>
      <c r="H2" s="204" t="s">
        <v>8</v>
      </c>
      <c r="I2" s="204" t="s">
        <v>9</v>
      </c>
      <c r="J2" s="204" t="s">
        <v>10</v>
      </c>
      <c r="K2" s="206"/>
      <c r="L2" s="207"/>
      <c r="M2" s="207"/>
      <c r="N2" s="207"/>
      <c r="O2" s="207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</row>
    <row r="3" ht="36.75" customHeight="1">
      <c r="A3" s="209">
        <v>1.0</v>
      </c>
      <c r="B3" s="210">
        <v>5.0</v>
      </c>
      <c r="C3" s="211">
        <v>199473.0</v>
      </c>
      <c r="D3" s="212" t="s">
        <v>11</v>
      </c>
      <c r="E3" s="210">
        <v>1.0</v>
      </c>
      <c r="F3" s="213"/>
      <c r="G3" s="214" t="s">
        <v>12</v>
      </c>
      <c r="H3" s="12" t="s">
        <v>13</v>
      </c>
      <c r="I3" s="215" t="s">
        <v>14</v>
      </c>
      <c r="J3" s="216" t="s">
        <v>15</v>
      </c>
      <c r="K3" s="217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</row>
    <row r="4" ht="36.75" customHeight="1">
      <c r="A4" s="209">
        <v>2.0</v>
      </c>
      <c r="B4" s="210">
        <v>5.0</v>
      </c>
      <c r="C4" s="218">
        <v>176285.0</v>
      </c>
      <c r="D4" s="212" t="s">
        <v>11</v>
      </c>
      <c r="E4" s="210"/>
      <c r="F4" s="213"/>
      <c r="G4" s="214" t="s">
        <v>12</v>
      </c>
      <c r="H4" s="12" t="s">
        <v>13</v>
      </c>
      <c r="I4" s="215" t="s">
        <v>14</v>
      </c>
      <c r="J4" s="216" t="s">
        <v>15</v>
      </c>
      <c r="K4" s="217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</row>
    <row r="5" ht="36.75" customHeight="1">
      <c r="A5" s="209">
        <v>3.0</v>
      </c>
      <c r="B5" s="210">
        <v>5.0</v>
      </c>
      <c r="C5" s="218">
        <v>190230.0</v>
      </c>
      <c r="D5" s="212" t="s">
        <v>11</v>
      </c>
      <c r="E5" s="210"/>
      <c r="F5" s="213"/>
      <c r="G5" s="214" t="s">
        <v>12</v>
      </c>
      <c r="H5" s="12" t="s">
        <v>13</v>
      </c>
      <c r="I5" s="219" t="s">
        <v>14</v>
      </c>
      <c r="J5" s="220" t="s">
        <v>15</v>
      </c>
      <c r="K5" s="217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</row>
    <row r="6" ht="36.75" customHeight="1">
      <c r="A6" s="209">
        <v>4.0</v>
      </c>
      <c r="B6" s="210">
        <v>5.0</v>
      </c>
      <c r="C6" s="218">
        <v>186225.0</v>
      </c>
      <c r="D6" s="212" t="s">
        <v>11</v>
      </c>
      <c r="E6" s="210"/>
      <c r="F6" s="213"/>
      <c r="G6" s="214" t="s">
        <v>12</v>
      </c>
      <c r="H6" s="12" t="s">
        <v>13</v>
      </c>
      <c r="I6" s="219" t="s">
        <v>14</v>
      </c>
      <c r="J6" s="220" t="s">
        <v>15</v>
      </c>
      <c r="K6" s="217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</row>
    <row r="7" ht="36.75" customHeight="1">
      <c r="A7" s="209">
        <v>5.0</v>
      </c>
      <c r="B7" s="210">
        <v>5.0</v>
      </c>
      <c r="C7" s="218">
        <v>199474.0</v>
      </c>
      <c r="D7" s="212" t="s">
        <v>11</v>
      </c>
      <c r="E7" s="210"/>
      <c r="F7" s="213"/>
      <c r="G7" s="214" t="s">
        <v>12</v>
      </c>
      <c r="H7" s="12" t="s">
        <v>13</v>
      </c>
      <c r="I7" s="219" t="s">
        <v>14</v>
      </c>
      <c r="J7" s="220" t="s">
        <v>15</v>
      </c>
      <c r="K7" s="217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ht="36.75" customHeight="1">
      <c r="A8" s="209">
        <v>6.0</v>
      </c>
      <c r="B8" s="210">
        <v>5.0</v>
      </c>
      <c r="C8" s="218">
        <v>177923.0</v>
      </c>
      <c r="D8" s="212" t="s">
        <v>11</v>
      </c>
      <c r="E8" s="210"/>
      <c r="F8" s="213"/>
      <c r="G8" s="214" t="s">
        <v>12</v>
      </c>
      <c r="H8" s="12" t="s">
        <v>13</v>
      </c>
      <c r="I8" s="219" t="s">
        <v>14</v>
      </c>
      <c r="J8" s="220" t="s">
        <v>15</v>
      </c>
      <c r="K8" s="21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</row>
    <row r="9" ht="36.75" customHeight="1">
      <c r="A9" s="209">
        <v>7.0</v>
      </c>
      <c r="B9" s="210">
        <v>5.0</v>
      </c>
      <c r="C9" s="221">
        <v>199475.0</v>
      </c>
      <c r="D9" s="212" t="s">
        <v>11</v>
      </c>
      <c r="E9" s="210"/>
      <c r="F9" s="213"/>
      <c r="G9" s="214" t="s">
        <v>12</v>
      </c>
      <c r="H9" s="12" t="s">
        <v>13</v>
      </c>
      <c r="I9" s="219" t="s">
        <v>14</v>
      </c>
      <c r="J9" s="220" t="s">
        <v>15</v>
      </c>
      <c r="K9" s="217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</row>
    <row r="10" ht="36.75" customHeight="1">
      <c r="A10" s="222">
        <v>8.0</v>
      </c>
      <c r="B10" s="210">
        <v>5.0</v>
      </c>
      <c r="C10" s="221">
        <v>183799.0</v>
      </c>
      <c r="D10" s="212" t="s">
        <v>11</v>
      </c>
      <c r="E10" s="210"/>
      <c r="F10" s="213"/>
      <c r="G10" s="214" t="s">
        <v>12</v>
      </c>
      <c r="H10" s="12" t="s">
        <v>13</v>
      </c>
      <c r="I10" s="219" t="s">
        <v>14</v>
      </c>
      <c r="J10" s="220" t="s">
        <v>15</v>
      </c>
      <c r="K10" s="217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</row>
    <row r="11" ht="36.75" customHeight="1">
      <c r="A11" s="222">
        <v>9.0</v>
      </c>
      <c r="B11" s="210">
        <v>5.0</v>
      </c>
      <c r="C11" s="218">
        <v>184022.0</v>
      </c>
      <c r="D11" s="212" t="s">
        <v>11</v>
      </c>
      <c r="E11" s="210"/>
      <c r="F11" s="213"/>
      <c r="G11" s="214" t="s">
        <v>12</v>
      </c>
      <c r="H11" s="12" t="s">
        <v>13</v>
      </c>
      <c r="I11" s="219" t="s">
        <v>14</v>
      </c>
      <c r="J11" s="220" t="s">
        <v>15</v>
      </c>
      <c r="K11" s="217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</row>
    <row r="12" ht="36.75" customHeight="1">
      <c r="A12" s="222">
        <v>10.0</v>
      </c>
      <c r="B12" s="210">
        <v>5.0</v>
      </c>
      <c r="C12" s="218">
        <v>166009.0</v>
      </c>
      <c r="D12" s="212" t="s">
        <v>11</v>
      </c>
      <c r="E12" s="210"/>
      <c r="F12" s="223"/>
      <c r="G12" s="214" t="s">
        <v>12</v>
      </c>
      <c r="H12" s="12" t="s">
        <v>13</v>
      </c>
      <c r="I12" s="219" t="s">
        <v>14</v>
      </c>
      <c r="J12" s="220" t="s">
        <v>15</v>
      </c>
      <c r="K12" s="217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</row>
    <row r="13" ht="36.75" customHeight="1">
      <c r="A13" s="222">
        <v>11.0</v>
      </c>
      <c r="B13" s="210">
        <v>5.0</v>
      </c>
      <c r="C13" s="218">
        <v>170331.0</v>
      </c>
      <c r="D13" s="212" t="s">
        <v>11</v>
      </c>
      <c r="E13" s="210"/>
      <c r="F13" s="223"/>
      <c r="G13" s="214" t="s">
        <v>12</v>
      </c>
      <c r="H13" s="12" t="s">
        <v>13</v>
      </c>
      <c r="I13" s="219" t="s">
        <v>14</v>
      </c>
      <c r="J13" s="220" t="s">
        <v>15</v>
      </c>
      <c r="K13" s="217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</row>
    <row r="14" ht="36.75" customHeight="1">
      <c r="A14" s="222">
        <v>12.0</v>
      </c>
      <c r="B14" s="210">
        <v>5.0</v>
      </c>
      <c r="C14" s="218">
        <v>167400.0</v>
      </c>
      <c r="D14" s="212" t="s">
        <v>11</v>
      </c>
      <c r="E14" s="210"/>
      <c r="F14" s="223"/>
      <c r="G14" s="214" t="s">
        <v>12</v>
      </c>
      <c r="H14" s="12" t="s">
        <v>13</v>
      </c>
      <c r="I14" s="219" t="s">
        <v>14</v>
      </c>
      <c r="J14" s="220" t="s">
        <v>15</v>
      </c>
      <c r="K14" s="217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</row>
    <row r="15" ht="36.75" customHeight="1">
      <c r="A15" s="222">
        <v>13.0</v>
      </c>
      <c r="B15" s="210">
        <v>5.0</v>
      </c>
      <c r="C15" s="218">
        <v>193799.0</v>
      </c>
      <c r="D15" s="212" t="s">
        <v>11</v>
      </c>
      <c r="E15" s="210"/>
      <c r="F15" s="223"/>
      <c r="G15" s="214" t="s">
        <v>12</v>
      </c>
      <c r="H15" s="12" t="s">
        <v>13</v>
      </c>
      <c r="I15" s="219" t="s">
        <v>14</v>
      </c>
      <c r="J15" s="220" t="s">
        <v>15</v>
      </c>
      <c r="K15" s="217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</row>
    <row r="16" ht="36.75" customHeight="1">
      <c r="A16" s="222">
        <v>14.0</v>
      </c>
      <c r="B16" s="210">
        <v>5.0</v>
      </c>
      <c r="C16" s="218">
        <v>177484.0</v>
      </c>
      <c r="D16" s="212" t="s">
        <v>11</v>
      </c>
      <c r="E16" s="210"/>
      <c r="F16" s="223"/>
      <c r="G16" s="214" t="s">
        <v>12</v>
      </c>
      <c r="H16" s="12" t="s">
        <v>13</v>
      </c>
      <c r="I16" s="219" t="s">
        <v>14</v>
      </c>
      <c r="J16" s="220" t="s">
        <v>15</v>
      </c>
      <c r="K16" s="217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</row>
    <row r="17" ht="36.75" customHeight="1">
      <c r="A17" s="222">
        <v>15.0</v>
      </c>
      <c r="B17" s="210">
        <v>5.0</v>
      </c>
      <c r="C17" s="218">
        <v>200638.0</v>
      </c>
      <c r="D17" s="212" t="s">
        <v>11</v>
      </c>
      <c r="E17" s="210"/>
      <c r="F17" s="223"/>
      <c r="G17" s="214" t="s">
        <v>12</v>
      </c>
      <c r="H17" s="12" t="s">
        <v>13</v>
      </c>
      <c r="I17" s="219" t="s">
        <v>14</v>
      </c>
      <c r="J17" s="220" t="s">
        <v>15</v>
      </c>
      <c r="K17" s="217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</row>
    <row r="18" ht="36.75" customHeight="1">
      <c r="A18" s="222">
        <v>16.0</v>
      </c>
      <c r="B18" s="210">
        <v>5.0</v>
      </c>
      <c r="C18" s="211">
        <v>166573.0</v>
      </c>
      <c r="D18" s="212" t="s">
        <v>11</v>
      </c>
      <c r="E18" s="210">
        <v>2.0</v>
      </c>
      <c r="F18" s="223"/>
      <c r="G18" s="214" t="s">
        <v>12</v>
      </c>
      <c r="H18" s="12" t="s">
        <v>13</v>
      </c>
      <c r="I18" s="219" t="s">
        <v>14</v>
      </c>
      <c r="J18" s="220" t="s">
        <v>15</v>
      </c>
      <c r="K18" s="217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</row>
    <row r="19" ht="36.75" customHeight="1">
      <c r="A19" s="222">
        <v>17.0</v>
      </c>
      <c r="B19" s="210">
        <v>5.0</v>
      </c>
      <c r="C19" s="218">
        <v>165541.0</v>
      </c>
      <c r="D19" s="212" t="s">
        <v>11</v>
      </c>
      <c r="E19" s="210"/>
      <c r="F19" s="224"/>
      <c r="G19" s="214" t="s">
        <v>12</v>
      </c>
      <c r="H19" s="12" t="s">
        <v>13</v>
      </c>
      <c r="I19" s="219" t="s">
        <v>14</v>
      </c>
      <c r="J19" s="220" t="s">
        <v>15</v>
      </c>
      <c r="K19" s="217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</row>
    <row r="20" ht="36.75" customHeight="1">
      <c r="A20" s="222">
        <v>18.0</v>
      </c>
      <c r="B20" s="210">
        <v>5.0</v>
      </c>
      <c r="C20" s="218">
        <v>170267.0</v>
      </c>
      <c r="D20" s="212" t="s">
        <v>11</v>
      </c>
      <c r="E20" s="210"/>
      <c r="F20" s="224"/>
      <c r="G20" s="214" t="s">
        <v>12</v>
      </c>
      <c r="H20" s="12" t="s">
        <v>13</v>
      </c>
      <c r="I20" s="219" t="s">
        <v>14</v>
      </c>
      <c r="J20" s="220" t="s">
        <v>15</v>
      </c>
      <c r="K20" s="217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</row>
    <row r="21" ht="36.75" customHeight="1">
      <c r="A21" s="222">
        <v>19.0</v>
      </c>
      <c r="B21" s="210">
        <v>5.0</v>
      </c>
      <c r="C21" s="225">
        <v>197483.0</v>
      </c>
      <c r="D21" s="212" t="s">
        <v>11</v>
      </c>
      <c r="E21" s="210">
        <v>3.0</v>
      </c>
      <c r="F21" s="223"/>
      <c r="G21" s="214" t="s">
        <v>12</v>
      </c>
      <c r="H21" s="12" t="s">
        <v>13</v>
      </c>
      <c r="I21" s="219" t="s">
        <v>14</v>
      </c>
      <c r="J21" s="220" t="s">
        <v>15</v>
      </c>
      <c r="K21" s="217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</row>
    <row r="22" ht="36.75" customHeight="1">
      <c r="A22" s="222">
        <v>20.0</v>
      </c>
      <c r="B22" s="210">
        <v>5.0</v>
      </c>
      <c r="C22" s="225">
        <v>202530.0</v>
      </c>
      <c r="D22" s="212" t="s">
        <v>11</v>
      </c>
      <c r="E22" s="210"/>
      <c r="F22" s="223"/>
      <c r="G22" s="214" t="s">
        <v>12</v>
      </c>
      <c r="H22" s="12" t="s">
        <v>13</v>
      </c>
      <c r="I22" s="219" t="s">
        <v>14</v>
      </c>
      <c r="J22" s="220" t="s">
        <v>15</v>
      </c>
      <c r="K22" s="217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</row>
    <row r="23" ht="36.75" customHeight="1">
      <c r="A23" s="222">
        <v>21.0</v>
      </c>
      <c r="B23" s="210">
        <v>5.0</v>
      </c>
      <c r="C23" s="225">
        <v>180432.0</v>
      </c>
      <c r="D23" s="212" t="s">
        <v>11</v>
      </c>
      <c r="E23" s="210"/>
      <c r="F23" s="223"/>
      <c r="G23" s="214" t="s">
        <v>12</v>
      </c>
      <c r="H23" s="12" t="s">
        <v>13</v>
      </c>
      <c r="I23" s="219" t="s">
        <v>14</v>
      </c>
      <c r="J23" s="220" t="s">
        <v>15</v>
      </c>
      <c r="K23" s="217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</row>
    <row r="24" ht="36.75" customHeight="1">
      <c r="A24" s="222">
        <v>22.0</v>
      </c>
      <c r="B24" s="210">
        <v>5.0</v>
      </c>
      <c r="C24" s="225">
        <v>183799.0</v>
      </c>
      <c r="D24" s="212" t="s">
        <v>11</v>
      </c>
      <c r="E24" s="210"/>
      <c r="F24" s="223"/>
      <c r="G24" s="214" t="s">
        <v>12</v>
      </c>
      <c r="H24" s="12" t="s">
        <v>13</v>
      </c>
      <c r="I24" s="219" t="s">
        <v>14</v>
      </c>
      <c r="J24" s="220" t="s">
        <v>15</v>
      </c>
      <c r="K24" s="217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</row>
    <row r="25" ht="36.75" customHeight="1">
      <c r="A25" s="222">
        <v>23.0</v>
      </c>
      <c r="B25" s="210">
        <v>5.0</v>
      </c>
      <c r="C25" s="225">
        <v>197833.0</v>
      </c>
      <c r="D25" s="226" t="s">
        <v>11</v>
      </c>
      <c r="E25" s="227"/>
      <c r="F25" s="223"/>
      <c r="G25" s="214" t="s">
        <v>12</v>
      </c>
      <c r="H25" s="12" t="s">
        <v>13</v>
      </c>
      <c r="I25" s="219" t="s">
        <v>14</v>
      </c>
      <c r="J25" s="220" t="s">
        <v>15</v>
      </c>
      <c r="K25" s="217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</row>
    <row r="26" ht="36.75" customHeight="1">
      <c r="A26" s="222">
        <v>24.0</v>
      </c>
      <c r="B26" s="210">
        <v>5.0</v>
      </c>
      <c r="C26" s="228">
        <v>199476.0</v>
      </c>
      <c r="D26" s="226" t="s">
        <v>11</v>
      </c>
      <c r="E26" s="227"/>
      <c r="F26" s="223"/>
      <c r="G26" s="214" t="s">
        <v>12</v>
      </c>
      <c r="H26" s="12" t="s">
        <v>13</v>
      </c>
      <c r="I26" s="219" t="s">
        <v>14</v>
      </c>
      <c r="J26" s="220" t="s">
        <v>15</v>
      </c>
      <c r="K26" s="217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</row>
    <row r="27" ht="36.75" customHeight="1">
      <c r="A27" s="209">
        <v>25.0</v>
      </c>
      <c r="B27" s="210">
        <v>5.0</v>
      </c>
      <c r="C27" s="229">
        <v>188239.0</v>
      </c>
      <c r="D27" s="226" t="s">
        <v>11</v>
      </c>
      <c r="E27" s="227"/>
      <c r="F27" s="223"/>
      <c r="G27" s="214" t="s">
        <v>12</v>
      </c>
      <c r="H27" s="12" t="s">
        <v>13</v>
      </c>
      <c r="I27" s="219" t="s">
        <v>14</v>
      </c>
      <c r="J27" s="220" t="s">
        <v>15</v>
      </c>
      <c r="K27" s="217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</row>
    <row r="28" ht="36.75" customHeight="1">
      <c r="A28" s="209">
        <v>26.0</v>
      </c>
      <c r="B28" s="210">
        <v>5.0</v>
      </c>
      <c r="C28" s="230">
        <v>200635.0</v>
      </c>
      <c r="D28" s="226" t="s">
        <v>11</v>
      </c>
      <c r="E28" s="227"/>
      <c r="F28" s="223"/>
      <c r="G28" s="214" t="s">
        <v>12</v>
      </c>
      <c r="H28" s="12" t="s">
        <v>13</v>
      </c>
      <c r="I28" s="219" t="s">
        <v>14</v>
      </c>
      <c r="J28" s="220" t="s">
        <v>15</v>
      </c>
      <c r="K28" s="217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</row>
    <row r="29" ht="36.75" customHeight="1">
      <c r="A29" s="209">
        <v>27.0</v>
      </c>
      <c r="B29" s="210">
        <v>5.0</v>
      </c>
      <c r="C29" s="229">
        <v>176176.0</v>
      </c>
      <c r="D29" s="226" t="s">
        <v>11</v>
      </c>
      <c r="E29" s="227"/>
      <c r="F29" s="223"/>
      <c r="G29" s="214" t="s">
        <v>12</v>
      </c>
      <c r="H29" s="12" t="s">
        <v>13</v>
      </c>
      <c r="I29" s="219" t="s">
        <v>14</v>
      </c>
      <c r="J29" s="220" t="s">
        <v>15</v>
      </c>
      <c r="K29" s="217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</row>
    <row r="30" ht="36.75" customHeight="1">
      <c r="A30" s="222">
        <v>28.0</v>
      </c>
      <c r="B30" s="210">
        <v>5.0</v>
      </c>
      <c r="C30" s="229">
        <v>199478.0</v>
      </c>
      <c r="D30" s="226" t="s">
        <v>11</v>
      </c>
      <c r="E30" s="227"/>
      <c r="F30" s="223"/>
      <c r="G30" s="214" t="s">
        <v>12</v>
      </c>
      <c r="H30" s="12" t="s">
        <v>13</v>
      </c>
      <c r="I30" s="219" t="s">
        <v>14</v>
      </c>
      <c r="J30" s="220" t="s">
        <v>15</v>
      </c>
      <c r="K30" s="217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</row>
    <row r="31" ht="36.75" customHeight="1">
      <c r="A31" s="222">
        <v>29.0</v>
      </c>
      <c r="B31" s="210">
        <v>5.0</v>
      </c>
      <c r="C31" s="230">
        <v>202316.0</v>
      </c>
      <c r="D31" s="212" t="s">
        <v>11</v>
      </c>
      <c r="E31" s="210"/>
      <c r="F31" s="223"/>
      <c r="G31" s="214" t="s">
        <v>12</v>
      </c>
      <c r="H31" s="12" t="s">
        <v>13</v>
      </c>
      <c r="I31" s="219" t="s">
        <v>14</v>
      </c>
      <c r="J31" s="220" t="s">
        <v>15</v>
      </c>
      <c r="K31" s="217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</row>
    <row r="32" ht="36.75" customHeight="1">
      <c r="A32" s="222">
        <v>30.0</v>
      </c>
      <c r="B32" s="210">
        <v>5.0</v>
      </c>
      <c r="C32" s="230">
        <v>188866.0</v>
      </c>
      <c r="D32" s="212" t="s">
        <v>11</v>
      </c>
      <c r="E32" s="210"/>
      <c r="F32" s="223"/>
      <c r="G32" s="214" t="s">
        <v>12</v>
      </c>
      <c r="H32" s="12" t="s">
        <v>13</v>
      </c>
      <c r="I32" s="219" t="s">
        <v>14</v>
      </c>
      <c r="J32" s="220" t="s">
        <v>15</v>
      </c>
      <c r="K32" s="217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</row>
    <row r="33" ht="36.75" customHeight="1">
      <c r="A33" s="222">
        <v>31.0</v>
      </c>
      <c r="B33" s="210">
        <v>5.0</v>
      </c>
      <c r="C33" s="230">
        <v>202532.0</v>
      </c>
      <c r="D33" s="212" t="s">
        <v>11</v>
      </c>
      <c r="E33" s="210"/>
      <c r="F33" s="223"/>
      <c r="G33" s="214" t="s">
        <v>12</v>
      </c>
      <c r="H33" s="12" t="s">
        <v>13</v>
      </c>
      <c r="I33" s="219" t="s">
        <v>14</v>
      </c>
      <c r="J33" s="220" t="s">
        <v>15</v>
      </c>
      <c r="K33" s="217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</row>
    <row r="34" ht="36.75" customHeight="1">
      <c r="A34" s="222">
        <v>32.0</v>
      </c>
      <c r="B34" s="210">
        <v>5.0</v>
      </c>
      <c r="C34" s="231">
        <v>196569.0</v>
      </c>
      <c r="D34" s="212" t="s">
        <v>11</v>
      </c>
      <c r="E34" s="210"/>
      <c r="F34" s="223"/>
      <c r="G34" s="214" t="s">
        <v>12</v>
      </c>
      <c r="H34" s="12" t="s">
        <v>13</v>
      </c>
      <c r="I34" s="219" t="s">
        <v>14</v>
      </c>
      <c r="J34" s="220" t="s">
        <v>15</v>
      </c>
      <c r="K34" s="217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</row>
    <row r="35" ht="36.75" customHeight="1">
      <c r="A35" s="222">
        <v>33.0</v>
      </c>
      <c r="B35" s="210">
        <v>5.0</v>
      </c>
      <c r="C35" s="225">
        <v>199472.0</v>
      </c>
      <c r="D35" s="212" t="s">
        <v>11</v>
      </c>
      <c r="E35" s="232">
        <v>4.0</v>
      </c>
      <c r="F35" s="223"/>
      <c r="G35" s="214" t="s">
        <v>12</v>
      </c>
      <c r="H35" s="12" t="s">
        <v>13</v>
      </c>
      <c r="I35" s="219" t="s">
        <v>14</v>
      </c>
      <c r="J35" s="220" t="s">
        <v>15</v>
      </c>
      <c r="K35" s="217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</row>
    <row r="36" ht="36.75" customHeight="1">
      <c r="A36" s="222">
        <v>34.0</v>
      </c>
      <c r="B36" s="210">
        <v>5.0</v>
      </c>
      <c r="C36" s="225">
        <v>174927.0</v>
      </c>
      <c r="D36" s="212" t="s">
        <v>11</v>
      </c>
      <c r="E36" s="210"/>
      <c r="F36" s="223"/>
      <c r="G36" s="214" t="s">
        <v>12</v>
      </c>
      <c r="H36" s="12" t="s">
        <v>13</v>
      </c>
      <c r="I36" s="219" t="s">
        <v>14</v>
      </c>
      <c r="J36" s="220" t="s">
        <v>15</v>
      </c>
      <c r="K36" s="217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</row>
    <row r="37" ht="36.75" customHeight="1">
      <c r="A37" s="222">
        <v>35.0</v>
      </c>
      <c r="B37" s="210">
        <v>5.0</v>
      </c>
      <c r="C37" s="225">
        <v>202531.0</v>
      </c>
      <c r="D37" s="212" t="s">
        <v>11</v>
      </c>
      <c r="E37" s="210"/>
      <c r="F37" s="223"/>
      <c r="G37" s="214" t="s">
        <v>12</v>
      </c>
      <c r="H37" s="12" t="s">
        <v>13</v>
      </c>
      <c r="I37" s="219" t="s">
        <v>14</v>
      </c>
      <c r="J37" s="220" t="s">
        <v>15</v>
      </c>
      <c r="K37" s="217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</row>
    <row r="38" ht="36.75" customHeight="1">
      <c r="A38" s="222">
        <v>36.0</v>
      </c>
      <c r="B38" s="210">
        <v>5.0</v>
      </c>
      <c r="C38" s="228">
        <v>166560.0</v>
      </c>
      <c r="D38" s="212" t="s">
        <v>11</v>
      </c>
      <c r="E38" s="210"/>
      <c r="F38" s="223"/>
      <c r="G38" s="214" t="s">
        <v>12</v>
      </c>
      <c r="H38" s="12" t="s">
        <v>13</v>
      </c>
      <c r="I38" s="219" t="s">
        <v>14</v>
      </c>
      <c r="J38" s="220" t="s">
        <v>15</v>
      </c>
      <c r="K38" s="217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</row>
    <row r="39" ht="36.75" customHeight="1">
      <c r="A39" s="222">
        <v>37.0</v>
      </c>
      <c r="B39" s="210">
        <v>5.0</v>
      </c>
      <c r="C39" s="225">
        <v>177119.0</v>
      </c>
      <c r="D39" s="212" t="s">
        <v>11</v>
      </c>
      <c r="E39" s="210"/>
      <c r="F39" s="223"/>
      <c r="G39" s="214" t="s">
        <v>12</v>
      </c>
      <c r="H39" s="12" t="s">
        <v>13</v>
      </c>
      <c r="I39" s="219" t="s">
        <v>14</v>
      </c>
      <c r="J39" s="220" t="s">
        <v>15</v>
      </c>
      <c r="K39" s="217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</row>
    <row r="40" ht="36.75" customHeight="1">
      <c r="A40" s="222">
        <v>38.0</v>
      </c>
      <c r="B40" s="210">
        <v>5.0</v>
      </c>
      <c r="C40" s="228">
        <v>193371.0</v>
      </c>
      <c r="D40" s="212" t="s">
        <v>11</v>
      </c>
      <c r="E40" s="210"/>
      <c r="F40" s="223"/>
      <c r="G40" s="214" t="s">
        <v>12</v>
      </c>
      <c r="H40" s="12" t="s">
        <v>13</v>
      </c>
      <c r="I40" s="219" t="s">
        <v>14</v>
      </c>
      <c r="J40" s="220" t="s">
        <v>15</v>
      </c>
      <c r="K40" s="217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</row>
    <row r="41" ht="36.75" customHeight="1">
      <c r="A41" s="222">
        <v>39.0</v>
      </c>
      <c r="B41" s="210">
        <v>5.0</v>
      </c>
      <c r="C41" s="225">
        <v>177526.0</v>
      </c>
      <c r="D41" s="212" t="s">
        <v>11</v>
      </c>
      <c r="E41" s="210"/>
      <c r="F41" s="223"/>
      <c r="G41" s="214" t="s">
        <v>12</v>
      </c>
      <c r="H41" s="12" t="s">
        <v>13</v>
      </c>
      <c r="I41" s="219" t="s">
        <v>14</v>
      </c>
      <c r="J41" s="220" t="s">
        <v>15</v>
      </c>
      <c r="K41" s="217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</row>
    <row r="42" ht="36.75" customHeight="1">
      <c r="A42" s="222">
        <v>40.0</v>
      </c>
      <c r="B42" s="210">
        <v>5.0</v>
      </c>
      <c r="C42" s="225">
        <v>189467.0</v>
      </c>
      <c r="D42" s="212" t="s">
        <v>11</v>
      </c>
      <c r="E42" s="210"/>
      <c r="F42" s="223"/>
      <c r="G42" s="214" t="s">
        <v>12</v>
      </c>
      <c r="H42" s="12" t="s">
        <v>13</v>
      </c>
      <c r="I42" s="219" t="s">
        <v>14</v>
      </c>
      <c r="J42" s="220" t="s">
        <v>15</v>
      </c>
      <c r="K42" s="217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</row>
    <row r="43" ht="36.75" customHeight="1">
      <c r="A43" s="222">
        <v>41.0</v>
      </c>
      <c r="B43" s="210">
        <v>5.0</v>
      </c>
      <c r="C43" s="228">
        <v>200634.0</v>
      </c>
      <c r="D43" s="212" t="s">
        <v>11</v>
      </c>
      <c r="E43" s="210"/>
      <c r="F43" s="223"/>
      <c r="G43" s="214" t="s">
        <v>12</v>
      </c>
      <c r="H43" s="12" t="s">
        <v>13</v>
      </c>
      <c r="I43" s="219" t="s">
        <v>14</v>
      </c>
      <c r="J43" s="220" t="s">
        <v>15</v>
      </c>
      <c r="K43" s="217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</row>
    <row r="44" ht="36.75" customHeight="1">
      <c r="A44" s="222">
        <v>42.0</v>
      </c>
      <c r="B44" s="210">
        <v>5.0</v>
      </c>
      <c r="C44" s="225">
        <v>166513.0</v>
      </c>
      <c r="D44" s="212" t="s">
        <v>11</v>
      </c>
      <c r="E44" s="210"/>
      <c r="F44" s="223"/>
      <c r="G44" s="214" t="s">
        <v>12</v>
      </c>
      <c r="H44" s="12" t="s">
        <v>13</v>
      </c>
      <c r="I44" s="219" t="s">
        <v>14</v>
      </c>
      <c r="J44" s="220" t="s">
        <v>15</v>
      </c>
      <c r="K44" s="217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</row>
    <row r="45" ht="36.75" customHeight="1">
      <c r="A45" s="222">
        <v>43.0</v>
      </c>
      <c r="B45" s="210">
        <v>5.0</v>
      </c>
      <c r="C45" s="228">
        <v>165666.0</v>
      </c>
      <c r="D45" s="212" t="s">
        <v>11</v>
      </c>
      <c r="E45" s="210"/>
      <c r="F45" s="223"/>
      <c r="G45" s="214" t="s">
        <v>12</v>
      </c>
      <c r="H45" s="12" t="s">
        <v>13</v>
      </c>
      <c r="I45" s="219" t="s">
        <v>14</v>
      </c>
      <c r="J45" s="220" t="s">
        <v>15</v>
      </c>
      <c r="K45" s="217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</row>
    <row r="46" ht="36.75" customHeight="1">
      <c r="A46" s="222">
        <v>44.0</v>
      </c>
      <c r="B46" s="210">
        <v>5.0</v>
      </c>
      <c r="C46" s="225">
        <v>195300.0</v>
      </c>
      <c r="D46" s="212" t="s">
        <v>11</v>
      </c>
      <c r="E46" s="210"/>
      <c r="F46" s="223"/>
      <c r="G46" s="214" t="s">
        <v>12</v>
      </c>
      <c r="H46" s="12" t="s">
        <v>13</v>
      </c>
      <c r="I46" s="219" t="s">
        <v>14</v>
      </c>
      <c r="J46" s="220" t="s">
        <v>15</v>
      </c>
      <c r="K46" s="217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</row>
    <row r="47" ht="36.75" customHeight="1">
      <c r="A47" s="222">
        <v>45.0</v>
      </c>
      <c r="B47" s="210">
        <v>5.0</v>
      </c>
      <c r="C47" s="225">
        <v>201463.0</v>
      </c>
      <c r="D47" s="212" t="s">
        <v>11</v>
      </c>
      <c r="E47" s="210"/>
      <c r="F47" s="223"/>
      <c r="G47" s="214" t="s">
        <v>12</v>
      </c>
      <c r="H47" s="12" t="s">
        <v>13</v>
      </c>
      <c r="I47" s="219" t="s">
        <v>14</v>
      </c>
      <c r="J47" s="220" t="s">
        <v>15</v>
      </c>
      <c r="K47" s="217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</row>
    <row r="48" ht="36.75" customHeight="1">
      <c r="A48" s="222">
        <v>46.0</v>
      </c>
      <c r="B48" s="210">
        <v>5.0</v>
      </c>
      <c r="C48" s="230">
        <v>147648.0</v>
      </c>
      <c r="D48" s="212" t="s">
        <v>11</v>
      </c>
      <c r="E48" s="210"/>
      <c r="F48" s="223"/>
      <c r="G48" s="214" t="s">
        <v>12</v>
      </c>
      <c r="H48" s="12" t="s">
        <v>13</v>
      </c>
      <c r="I48" s="219" t="s">
        <v>14</v>
      </c>
      <c r="J48" s="220" t="s">
        <v>15</v>
      </c>
      <c r="K48" s="217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</row>
    <row r="49" ht="36.75" customHeight="1">
      <c r="A49" s="222">
        <v>47.0</v>
      </c>
      <c r="B49" s="210">
        <v>5.0</v>
      </c>
      <c r="C49" s="230">
        <v>201880.0</v>
      </c>
      <c r="D49" s="212" t="s">
        <v>11</v>
      </c>
      <c r="E49" s="210"/>
      <c r="F49" s="223"/>
      <c r="G49" s="214" t="s">
        <v>12</v>
      </c>
      <c r="H49" s="12" t="s">
        <v>13</v>
      </c>
      <c r="I49" s="219" t="s">
        <v>14</v>
      </c>
      <c r="J49" s="220" t="s">
        <v>15</v>
      </c>
      <c r="K49" s="217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</row>
    <row r="50" ht="36.75" customHeight="1">
      <c r="A50" s="222">
        <v>48.0</v>
      </c>
      <c r="B50" s="210">
        <v>5.0</v>
      </c>
      <c r="C50" s="225">
        <v>176181.0</v>
      </c>
      <c r="D50" s="212" t="s">
        <v>11</v>
      </c>
      <c r="E50" s="210"/>
      <c r="F50" s="223"/>
      <c r="G50" s="214" t="s">
        <v>12</v>
      </c>
      <c r="H50" s="12" t="s">
        <v>13</v>
      </c>
      <c r="I50" s="219" t="s">
        <v>14</v>
      </c>
      <c r="J50" s="220" t="s">
        <v>15</v>
      </c>
      <c r="K50" s="217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</row>
    <row r="51" ht="36.75" customHeight="1">
      <c r="A51" s="222">
        <v>49.0</v>
      </c>
      <c r="B51" s="210">
        <v>5.0</v>
      </c>
      <c r="C51" s="233">
        <v>180190.0</v>
      </c>
      <c r="D51" s="212" t="s">
        <v>11</v>
      </c>
      <c r="E51" s="210"/>
      <c r="F51" s="223"/>
      <c r="G51" s="214" t="s">
        <v>12</v>
      </c>
      <c r="H51" s="12" t="s">
        <v>13</v>
      </c>
      <c r="I51" s="219" t="s">
        <v>14</v>
      </c>
      <c r="J51" s="220" t="s">
        <v>15</v>
      </c>
      <c r="K51" s="217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</row>
    <row r="52" ht="36.75" customHeight="1">
      <c r="A52" s="222">
        <v>50.0</v>
      </c>
      <c r="B52" s="210">
        <v>5.0</v>
      </c>
      <c r="C52" s="230">
        <v>188870.0</v>
      </c>
      <c r="D52" s="212" t="s">
        <v>11</v>
      </c>
      <c r="E52" s="210"/>
      <c r="F52" s="223"/>
      <c r="G52" s="214" t="s">
        <v>12</v>
      </c>
      <c r="H52" s="12" t="s">
        <v>13</v>
      </c>
      <c r="I52" s="219" t="s">
        <v>14</v>
      </c>
      <c r="J52" s="220" t="s">
        <v>15</v>
      </c>
      <c r="K52" s="217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</row>
    <row r="53" ht="36.75" customHeight="1">
      <c r="A53" s="222">
        <v>51.0</v>
      </c>
      <c r="B53" s="210">
        <v>5.0</v>
      </c>
      <c r="C53" s="230">
        <v>188871.0</v>
      </c>
      <c r="D53" s="212" t="s">
        <v>11</v>
      </c>
      <c r="E53" s="210"/>
      <c r="F53" s="223"/>
      <c r="G53" s="214" t="s">
        <v>12</v>
      </c>
      <c r="H53" s="12" t="s">
        <v>13</v>
      </c>
      <c r="I53" s="219" t="s">
        <v>14</v>
      </c>
      <c r="J53" s="220" t="s">
        <v>15</v>
      </c>
      <c r="K53" s="217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</row>
    <row r="54" ht="36.75" customHeight="1">
      <c r="A54" s="222">
        <v>52.0</v>
      </c>
      <c r="B54" s="210">
        <v>5.0</v>
      </c>
      <c r="C54" s="233">
        <v>195301.0</v>
      </c>
      <c r="D54" s="212" t="s">
        <v>11</v>
      </c>
      <c r="E54" s="210"/>
      <c r="F54" s="223"/>
      <c r="G54" s="214" t="s">
        <v>12</v>
      </c>
      <c r="H54" s="12" t="s">
        <v>13</v>
      </c>
      <c r="I54" s="219" t="s">
        <v>14</v>
      </c>
      <c r="J54" s="220" t="s">
        <v>15</v>
      </c>
      <c r="K54" s="217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</row>
    <row r="55" ht="36.75" customHeight="1">
      <c r="A55" s="222">
        <v>53.0</v>
      </c>
      <c r="B55" s="210">
        <v>5.0</v>
      </c>
      <c r="C55" s="228">
        <v>200636.0</v>
      </c>
      <c r="D55" s="212" t="s">
        <v>11</v>
      </c>
      <c r="E55" s="210"/>
      <c r="F55" s="223"/>
      <c r="G55" s="214" t="s">
        <v>12</v>
      </c>
      <c r="H55" s="12" t="s">
        <v>13</v>
      </c>
      <c r="I55" s="219" t="s">
        <v>14</v>
      </c>
      <c r="J55" s="220" t="s">
        <v>15</v>
      </c>
      <c r="K55" s="217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</row>
    <row r="56" ht="36.75" customHeight="1">
      <c r="A56" s="222">
        <v>54.0</v>
      </c>
      <c r="B56" s="210">
        <v>5.0</v>
      </c>
      <c r="C56" s="233">
        <v>166259.0</v>
      </c>
      <c r="D56" s="212" t="s">
        <v>11</v>
      </c>
      <c r="E56" s="210"/>
      <c r="F56" s="223"/>
      <c r="G56" s="214" t="s">
        <v>12</v>
      </c>
      <c r="H56" s="12" t="s">
        <v>13</v>
      </c>
      <c r="I56" s="219" t="s">
        <v>14</v>
      </c>
      <c r="J56" s="220" t="s">
        <v>15</v>
      </c>
      <c r="K56" s="217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</row>
    <row r="57" ht="36.75" customHeight="1">
      <c r="A57" s="222">
        <v>55.0</v>
      </c>
      <c r="B57" s="210">
        <v>5.0</v>
      </c>
      <c r="C57" s="233">
        <v>173969.0</v>
      </c>
      <c r="D57" s="212" t="s">
        <v>11</v>
      </c>
      <c r="E57" s="210"/>
      <c r="F57" s="223"/>
      <c r="G57" s="214" t="s">
        <v>12</v>
      </c>
      <c r="H57" s="12" t="s">
        <v>13</v>
      </c>
      <c r="I57" s="219" t="s">
        <v>14</v>
      </c>
      <c r="J57" s="220" t="s">
        <v>15</v>
      </c>
      <c r="K57" s="217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</row>
    <row r="58" ht="36.75" customHeight="1">
      <c r="A58" s="222">
        <v>56.0</v>
      </c>
      <c r="B58" s="210">
        <v>5.0</v>
      </c>
      <c r="C58" s="230">
        <v>188872.0</v>
      </c>
      <c r="D58" s="212" t="s">
        <v>11</v>
      </c>
      <c r="E58" s="210"/>
      <c r="F58" s="223"/>
      <c r="G58" s="214" t="s">
        <v>12</v>
      </c>
      <c r="H58" s="12" t="s">
        <v>13</v>
      </c>
      <c r="I58" s="219" t="s">
        <v>14</v>
      </c>
      <c r="J58" s="220" t="s">
        <v>15</v>
      </c>
      <c r="K58" s="217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</row>
    <row r="59" ht="36.75" customHeight="1">
      <c r="A59" s="222">
        <v>57.0</v>
      </c>
      <c r="B59" s="210">
        <v>5.0</v>
      </c>
      <c r="C59" s="234">
        <v>167847.0</v>
      </c>
      <c r="D59" s="212" t="s">
        <v>11</v>
      </c>
      <c r="E59" s="232"/>
      <c r="F59" s="223"/>
      <c r="G59" s="214" t="s">
        <v>12</v>
      </c>
      <c r="H59" s="12" t="s">
        <v>13</v>
      </c>
      <c r="I59" s="219" t="s">
        <v>14</v>
      </c>
      <c r="J59" s="220" t="s">
        <v>15</v>
      </c>
      <c r="K59" s="217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</row>
    <row r="60" ht="36.75" customHeight="1">
      <c r="A60" s="222">
        <v>58.0</v>
      </c>
      <c r="B60" s="210">
        <v>5.0</v>
      </c>
      <c r="C60" s="233">
        <v>197485.0</v>
      </c>
      <c r="D60" s="212" t="s">
        <v>11</v>
      </c>
      <c r="E60" s="232"/>
      <c r="F60" s="223"/>
      <c r="G60" s="214" t="s">
        <v>12</v>
      </c>
      <c r="H60" s="12" t="s">
        <v>13</v>
      </c>
      <c r="I60" s="219" t="s">
        <v>14</v>
      </c>
      <c r="J60" s="220" t="s">
        <v>15</v>
      </c>
      <c r="K60" s="217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</row>
    <row r="61" ht="36.75" customHeight="1">
      <c r="A61" s="222">
        <v>59.0</v>
      </c>
      <c r="B61" s="210">
        <v>5.0</v>
      </c>
      <c r="C61" s="225">
        <v>186113.0</v>
      </c>
      <c r="D61" s="212" t="s">
        <v>11</v>
      </c>
      <c r="E61" s="232">
        <v>5.0</v>
      </c>
      <c r="F61" s="223"/>
      <c r="G61" s="214" t="s">
        <v>12</v>
      </c>
      <c r="H61" s="12" t="s">
        <v>13</v>
      </c>
      <c r="I61" s="219" t="s">
        <v>14</v>
      </c>
      <c r="J61" s="220" t="s">
        <v>15</v>
      </c>
      <c r="K61" s="217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</row>
    <row r="62" ht="36.75" customHeight="1">
      <c r="A62" s="222">
        <v>60.0</v>
      </c>
      <c r="B62" s="210">
        <v>5.0</v>
      </c>
      <c r="C62" s="230">
        <v>192599.0</v>
      </c>
      <c r="D62" s="212" t="s">
        <v>11</v>
      </c>
      <c r="E62" s="210"/>
      <c r="F62" s="223"/>
      <c r="G62" s="214" t="s">
        <v>12</v>
      </c>
      <c r="H62" s="12" t="s">
        <v>13</v>
      </c>
      <c r="I62" s="219" t="s">
        <v>14</v>
      </c>
      <c r="J62" s="220" t="s">
        <v>15</v>
      </c>
      <c r="K62" s="217"/>
      <c r="L62" s="235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</row>
    <row r="63" ht="36.75" customHeight="1">
      <c r="A63" s="222">
        <v>61.0</v>
      </c>
      <c r="B63" s="210">
        <v>5.0</v>
      </c>
      <c r="C63" s="230">
        <v>192598.0</v>
      </c>
      <c r="D63" s="212" t="s">
        <v>11</v>
      </c>
      <c r="E63" s="210"/>
      <c r="F63" s="223"/>
      <c r="G63" s="214" t="s">
        <v>12</v>
      </c>
      <c r="H63" s="12" t="s">
        <v>13</v>
      </c>
      <c r="I63" s="219" t="s">
        <v>14</v>
      </c>
      <c r="J63" s="220" t="s">
        <v>15</v>
      </c>
      <c r="K63" s="217"/>
      <c r="L63" s="235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</row>
    <row r="64" ht="36.75" customHeight="1">
      <c r="A64" s="222">
        <v>62.0</v>
      </c>
      <c r="B64" s="210">
        <v>5.0</v>
      </c>
      <c r="C64" s="230">
        <v>195299.0</v>
      </c>
      <c r="D64" s="212" t="s">
        <v>11</v>
      </c>
      <c r="E64" s="210"/>
      <c r="F64" s="223"/>
      <c r="G64" s="214" t="s">
        <v>12</v>
      </c>
      <c r="H64" s="12" t="s">
        <v>13</v>
      </c>
      <c r="I64" s="219" t="s">
        <v>14</v>
      </c>
      <c r="J64" s="220" t="s">
        <v>15</v>
      </c>
      <c r="K64" s="217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</row>
    <row r="65" ht="36.75" customHeight="1">
      <c r="A65" s="222">
        <v>63.0</v>
      </c>
      <c r="B65" s="210">
        <v>5.0</v>
      </c>
      <c r="C65" s="230">
        <v>183084.0</v>
      </c>
      <c r="D65" s="212" t="s">
        <v>11</v>
      </c>
      <c r="E65" s="210"/>
      <c r="F65" s="223"/>
      <c r="G65" s="214" t="s">
        <v>12</v>
      </c>
      <c r="H65" s="12" t="s">
        <v>13</v>
      </c>
      <c r="I65" s="219" t="s">
        <v>14</v>
      </c>
      <c r="J65" s="220" t="s">
        <v>15</v>
      </c>
      <c r="K65" s="217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</row>
    <row r="66" ht="36.75" customHeight="1">
      <c r="A66" s="222">
        <v>64.0</v>
      </c>
      <c r="B66" s="210">
        <v>5.0</v>
      </c>
      <c r="C66" s="225">
        <v>178328.0</v>
      </c>
      <c r="D66" s="212" t="s">
        <v>11</v>
      </c>
      <c r="E66" s="232"/>
      <c r="F66" s="223"/>
      <c r="G66" s="214" t="s">
        <v>12</v>
      </c>
      <c r="H66" s="12" t="s">
        <v>13</v>
      </c>
      <c r="I66" s="219" t="s">
        <v>14</v>
      </c>
      <c r="J66" s="220" t="s">
        <v>15</v>
      </c>
      <c r="K66" s="217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</row>
    <row r="67" ht="36.75" customHeight="1">
      <c r="A67" s="222">
        <v>65.0</v>
      </c>
      <c r="B67" s="210">
        <v>5.0</v>
      </c>
      <c r="C67" s="225">
        <v>173898.0</v>
      </c>
      <c r="D67" s="212" t="s">
        <v>11</v>
      </c>
      <c r="E67" s="210"/>
      <c r="F67" s="223"/>
      <c r="G67" s="214" t="s">
        <v>12</v>
      </c>
      <c r="H67" s="12" t="s">
        <v>13</v>
      </c>
      <c r="I67" s="219" t="s">
        <v>14</v>
      </c>
      <c r="J67" s="220" t="s">
        <v>15</v>
      </c>
      <c r="K67" s="217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</row>
    <row r="68" ht="36.75" customHeight="1">
      <c r="A68" s="222">
        <v>66.0</v>
      </c>
      <c r="B68" s="210">
        <v>5.0</v>
      </c>
      <c r="C68" s="230">
        <v>181397.0</v>
      </c>
      <c r="D68" s="212" t="s">
        <v>48</v>
      </c>
      <c r="E68" s="232">
        <v>6.0</v>
      </c>
      <c r="F68" s="236"/>
      <c r="G68" s="237" t="s">
        <v>49</v>
      </c>
      <c r="H68" s="12" t="s">
        <v>13</v>
      </c>
      <c r="I68" s="219" t="s">
        <v>50</v>
      </c>
      <c r="J68" s="238" t="s">
        <v>15</v>
      </c>
      <c r="K68" s="217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</row>
    <row r="69" ht="36.75" customHeight="1">
      <c r="A69" s="222">
        <v>67.0</v>
      </c>
      <c r="B69" s="210">
        <v>5.0</v>
      </c>
      <c r="C69" s="228">
        <v>201879.0</v>
      </c>
      <c r="D69" s="212" t="s">
        <v>48</v>
      </c>
      <c r="E69" s="210"/>
      <c r="F69" s="236"/>
      <c r="G69" s="237" t="s">
        <v>49</v>
      </c>
      <c r="H69" s="12" t="s">
        <v>13</v>
      </c>
      <c r="I69" s="219" t="s">
        <v>50</v>
      </c>
      <c r="J69" s="238" t="s">
        <v>15</v>
      </c>
      <c r="K69" s="217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</row>
    <row r="70" ht="36.75" customHeight="1">
      <c r="A70" s="222">
        <v>68.0</v>
      </c>
      <c r="B70" s="210">
        <v>5.0</v>
      </c>
      <c r="C70" s="228">
        <v>190783.0</v>
      </c>
      <c r="D70" s="212" t="s">
        <v>48</v>
      </c>
      <c r="E70" s="210"/>
      <c r="F70" s="236"/>
      <c r="G70" s="237" t="s">
        <v>49</v>
      </c>
      <c r="H70" s="12" t="s">
        <v>13</v>
      </c>
      <c r="I70" s="219" t="s">
        <v>50</v>
      </c>
      <c r="J70" s="238" t="s">
        <v>15</v>
      </c>
      <c r="K70" s="217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</row>
    <row r="71" ht="36.75" customHeight="1">
      <c r="A71" s="222">
        <v>69.0</v>
      </c>
      <c r="B71" s="210">
        <v>5.0</v>
      </c>
      <c r="C71" s="228">
        <v>199477.0</v>
      </c>
      <c r="D71" s="212" t="s">
        <v>48</v>
      </c>
      <c r="E71" s="210"/>
      <c r="F71" s="236"/>
      <c r="G71" s="237" t="s">
        <v>49</v>
      </c>
      <c r="H71" s="12" t="s">
        <v>13</v>
      </c>
      <c r="I71" s="219" t="s">
        <v>50</v>
      </c>
      <c r="J71" s="238" t="s">
        <v>15</v>
      </c>
      <c r="K71" s="217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</row>
    <row r="72" ht="36.75" customHeight="1">
      <c r="A72" s="222">
        <v>70.0</v>
      </c>
      <c r="B72" s="210">
        <v>5.0</v>
      </c>
      <c r="C72" s="230">
        <v>193825.0</v>
      </c>
      <c r="D72" s="212" t="s">
        <v>48</v>
      </c>
      <c r="E72" s="210"/>
      <c r="F72" s="236"/>
      <c r="G72" s="237" t="s">
        <v>49</v>
      </c>
      <c r="H72" s="12" t="s">
        <v>13</v>
      </c>
      <c r="I72" s="219" t="s">
        <v>50</v>
      </c>
      <c r="J72" s="238" t="s">
        <v>15</v>
      </c>
      <c r="K72" s="217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</row>
    <row r="73" ht="36.75" customHeight="1">
      <c r="A73" s="222">
        <v>71.0</v>
      </c>
      <c r="B73" s="210">
        <v>5.0</v>
      </c>
      <c r="C73" s="228">
        <v>201878.0</v>
      </c>
      <c r="D73" s="212" t="s">
        <v>48</v>
      </c>
      <c r="E73" s="210"/>
      <c r="F73" s="236"/>
      <c r="G73" s="237" t="s">
        <v>49</v>
      </c>
      <c r="H73" s="12" t="s">
        <v>13</v>
      </c>
      <c r="I73" s="219" t="s">
        <v>50</v>
      </c>
      <c r="J73" s="238" t="s">
        <v>15</v>
      </c>
      <c r="K73" s="217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</row>
    <row r="74" ht="36.75" customHeight="1">
      <c r="A74" s="222">
        <v>72.0</v>
      </c>
      <c r="B74" s="210">
        <v>5.0</v>
      </c>
      <c r="C74" s="230">
        <v>199479.0</v>
      </c>
      <c r="D74" s="212" t="s">
        <v>48</v>
      </c>
      <c r="E74" s="210"/>
      <c r="F74" s="236"/>
      <c r="G74" s="237" t="s">
        <v>49</v>
      </c>
      <c r="H74" s="12" t="s">
        <v>13</v>
      </c>
      <c r="I74" s="219" t="s">
        <v>50</v>
      </c>
      <c r="J74" s="238" t="s">
        <v>15</v>
      </c>
      <c r="K74" s="217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</row>
    <row r="75" ht="36.75" customHeight="1">
      <c r="A75" s="222">
        <v>73.0</v>
      </c>
      <c r="B75" s="210">
        <v>5.0</v>
      </c>
      <c r="C75" s="230">
        <v>193796.0</v>
      </c>
      <c r="D75" s="212" t="s">
        <v>48</v>
      </c>
      <c r="E75" s="210"/>
      <c r="F75" s="236"/>
      <c r="G75" s="237" t="s">
        <v>49</v>
      </c>
      <c r="H75" s="12" t="s">
        <v>13</v>
      </c>
      <c r="I75" s="219" t="s">
        <v>50</v>
      </c>
      <c r="J75" s="238" t="s">
        <v>15</v>
      </c>
      <c r="K75" s="217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</row>
    <row r="76" ht="36.75" customHeight="1">
      <c r="A76" s="222">
        <v>74.0</v>
      </c>
      <c r="B76" s="210">
        <v>5.0</v>
      </c>
      <c r="C76" s="230">
        <v>177044.0</v>
      </c>
      <c r="D76" s="212" t="s">
        <v>48</v>
      </c>
      <c r="E76" s="210"/>
      <c r="F76" s="236"/>
      <c r="G76" s="237" t="s">
        <v>49</v>
      </c>
      <c r="H76" s="12" t="s">
        <v>13</v>
      </c>
      <c r="I76" s="219" t="s">
        <v>50</v>
      </c>
      <c r="J76" s="238" t="s">
        <v>15</v>
      </c>
      <c r="K76" s="217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</row>
    <row r="77" ht="36.75" customHeight="1">
      <c r="A77" s="222">
        <v>75.0</v>
      </c>
      <c r="B77" s="210">
        <v>5.0</v>
      </c>
      <c r="C77" s="230">
        <v>191582.0</v>
      </c>
      <c r="D77" s="212" t="s">
        <v>48</v>
      </c>
      <c r="E77" s="232"/>
      <c r="F77" s="236"/>
      <c r="G77" s="237" t="s">
        <v>49</v>
      </c>
      <c r="H77" s="12" t="s">
        <v>13</v>
      </c>
      <c r="I77" s="219" t="s">
        <v>50</v>
      </c>
      <c r="J77" s="238" t="s">
        <v>15</v>
      </c>
      <c r="K77" s="217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</row>
    <row r="78" ht="36.75" customHeight="1">
      <c r="A78" s="222">
        <v>76.0</v>
      </c>
      <c r="B78" s="210">
        <v>5.0</v>
      </c>
      <c r="C78" s="230">
        <v>197485.0</v>
      </c>
      <c r="D78" s="212" t="s">
        <v>48</v>
      </c>
      <c r="E78" s="210"/>
      <c r="F78" s="236"/>
      <c r="G78" s="237" t="s">
        <v>49</v>
      </c>
      <c r="H78" s="12" t="s">
        <v>13</v>
      </c>
      <c r="I78" s="219" t="s">
        <v>50</v>
      </c>
      <c r="J78" s="238" t="s">
        <v>15</v>
      </c>
      <c r="K78" s="217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</row>
    <row r="79" ht="36.75" customHeight="1">
      <c r="A79" s="222">
        <v>77.0</v>
      </c>
      <c r="B79" s="210">
        <v>5.0</v>
      </c>
      <c r="C79" s="233">
        <v>166096.0</v>
      </c>
      <c r="D79" s="212" t="s">
        <v>48</v>
      </c>
      <c r="E79" s="232">
        <v>7.0</v>
      </c>
      <c r="F79" s="223"/>
      <c r="G79" s="237" t="s">
        <v>49</v>
      </c>
      <c r="H79" s="12" t="s">
        <v>13</v>
      </c>
      <c r="I79" s="219" t="s">
        <v>50</v>
      </c>
      <c r="J79" s="238" t="s">
        <v>15</v>
      </c>
      <c r="K79" s="217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</row>
    <row r="80" ht="36.75" customHeight="1">
      <c r="A80" s="222">
        <v>78.0</v>
      </c>
      <c r="B80" s="210">
        <v>5.0</v>
      </c>
      <c r="C80" s="233">
        <v>198380.0</v>
      </c>
      <c r="D80" s="212" t="s">
        <v>48</v>
      </c>
      <c r="E80" s="232"/>
      <c r="F80" s="223"/>
      <c r="G80" s="237" t="s">
        <v>49</v>
      </c>
      <c r="H80" s="12" t="s">
        <v>13</v>
      </c>
      <c r="I80" s="219" t="s">
        <v>50</v>
      </c>
      <c r="J80" s="238" t="s">
        <v>15</v>
      </c>
      <c r="K80" s="217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</row>
    <row r="81" ht="36.75" customHeight="1">
      <c r="A81" s="222">
        <v>79.0</v>
      </c>
      <c r="B81" s="210">
        <v>5.0</v>
      </c>
      <c r="C81" s="233">
        <v>177932.0</v>
      </c>
      <c r="D81" s="212" t="s">
        <v>48</v>
      </c>
      <c r="E81" s="232"/>
      <c r="F81" s="223"/>
      <c r="G81" s="237" t="s">
        <v>49</v>
      </c>
      <c r="H81" s="12" t="s">
        <v>13</v>
      </c>
      <c r="I81" s="219" t="s">
        <v>50</v>
      </c>
      <c r="J81" s="238" t="s">
        <v>15</v>
      </c>
      <c r="K81" s="217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</row>
    <row r="82" ht="36.75" customHeight="1">
      <c r="A82" s="222">
        <v>80.0</v>
      </c>
      <c r="B82" s="210">
        <v>5.0</v>
      </c>
      <c r="C82" s="233">
        <v>197484.0</v>
      </c>
      <c r="D82" s="212" t="s">
        <v>48</v>
      </c>
      <c r="E82" s="232"/>
      <c r="F82" s="223"/>
      <c r="G82" s="237" t="s">
        <v>49</v>
      </c>
      <c r="H82" s="12" t="s">
        <v>13</v>
      </c>
      <c r="I82" s="219" t="s">
        <v>50</v>
      </c>
      <c r="J82" s="238" t="s">
        <v>15</v>
      </c>
      <c r="K82" s="217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</row>
    <row r="83" ht="36.75" customHeight="1">
      <c r="A83" s="239"/>
      <c r="B83" s="240"/>
      <c r="C83" s="241" t="s">
        <v>51</v>
      </c>
      <c r="D83" s="242"/>
      <c r="E83" s="240"/>
      <c r="F83" s="243"/>
      <c r="G83" s="240"/>
      <c r="H83" s="240"/>
      <c r="I83" s="240"/>
      <c r="J83" s="240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</row>
    <row r="84" ht="36.75" customHeight="1"/>
    <row r="85" ht="36.75" customHeight="1"/>
    <row r="86" ht="36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2">
    <mergeCell ref="A1:J1"/>
    <mergeCell ref="C83:D83"/>
  </mergeCells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0.71"/>
    <col customWidth="1" min="3" max="4" width="20.29"/>
    <col customWidth="1" min="5" max="5" width="15.29"/>
    <col customWidth="1" min="6" max="6" width="32.14"/>
    <col customWidth="1" min="7" max="7" width="29.0"/>
    <col customWidth="1" min="8" max="8" width="33.29"/>
    <col customWidth="1" min="9" max="9" width="30.71"/>
    <col customWidth="1" min="10" max="10" width="33.29"/>
    <col customWidth="1" min="11" max="12" width="9.0"/>
    <col customWidth="1" min="13" max="26" width="8.0"/>
  </cols>
  <sheetData>
    <row r="1" ht="57.0" customHeight="1">
      <c r="A1" s="244" t="s">
        <v>52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1.0" customHeight="1">
      <c r="A2" s="5" t="s">
        <v>53</v>
      </c>
      <c r="B2" s="5" t="s">
        <v>2</v>
      </c>
      <c r="C2" s="5" t="s">
        <v>44</v>
      </c>
      <c r="D2" s="5" t="s">
        <v>4</v>
      </c>
      <c r="E2" s="5" t="s">
        <v>5</v>
      </c>
      <c r="F2" s="24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1.0" customHeight="1">
      <c r="A3" s="7">
        <v>1.0</v>
      </c>
      <c r="B3" s="7">
        <v>12.0</v>
      </c>
      <c r="C3" s="11">
        <v>143563.0</v>
      </c>
      <c r="D3" s="7" t="s">
        <v>11</v>
      </c>
      <c r="E3" s="246"/>
      <c r="F3" s="10"/>
      <c r="G3" s="37" t="s">
        <v>12</v>
      </c>
      <c r="H3" s="12" t="s">
        <v>13</v>
      </c>
      <c r="I3" s="7" t="s">
        <v>14</v>
      </c>
      <c r="J3" s="13" t="s">
        <v>15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51.0" customHeight="1">
      <c r="A4" s="7">
        <v>2.0</v>
      </c>
      <c r="B4" s="7">
        <v>12.0</v>
      </c>
      <c r="C4" s="19">
        <v>144917.0</v>
      </c>
      <c r="D4" s="7" t="s">
        <v>11</v>
      </c>
      <c r="E4" s="247"/>
      <c r="F4" s="10"/>
      <c r="G4" s="37" t="s">
        <v>12</v>
      </c>
      <c r="H4" s="12" t="s">
        <v>13</v>
      </c>
      <c r="I4" s="7" t="s">
        <v>14</v>
      </c>
      <c r="J4" s="13" t="s">
        <v>15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51.0" customHeight="1">
      <c r="A5" s="7">
        <v>3.0</v>
      </c>
      <c r="B5" s="7">
        <v>12.0</v>
      </c>
      <c r="C5" s="19">
        <v>145114.0</v>
      </c>
      <c r="D5" s="7" t="s">
        <v>11</v>
      </c>
      <c r="E5" s="247"/>
      <c r="F5" s="10">
        <f>142.36+142.36</f>
        <v>284.72</v>
      </c>
      <c r="G5" s="37" t="s">
        <v>12</v>
      </c>
      <c r="H5" s="12" t="s">
        <v>13</v>
      </c>
      <c r="I5" s="7" t="s">
        <v>14</v>
      </c>
      <c r="J5" s="13" t="s">
        <v>15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51.0" customHeight="1">
      <c r="A6" s="7">
        <v>4.0</v>
      </c>
      <c r="B6" s="7">
        <v>12.0</v>
      </c>
      <c r="C6" s="19">
        <v>145116.0</v>
      </c>
      <c r="D6" s="7" t="s">
        <v>11</v>
      </c>
      <c r="E6" s="247"/>
      <c r="F6" s="10"/>
      <c r="G6" s="37" t="s">
        <v>12</v>
      </c>
      <c r="H6" s="12" t="s">
        <v>13</v>
      </c>
      <c r="I6" s="7" t="s">
        <v>14</v>
      </c>
      <c r="J6" s="13" t="s">
        <v>15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51.0" customHeight="1">
      <c r="A7" s="7">
        <v>5.0</v>
      </c>
      <c r="B7" s="7">
        <v>12.0</v>
      </c>
      <c r="C7" s="19">
        <v>146264.0</v>
      </c>
      <c r="D7" s="7" t="s">
        <v>11</v>
      </c>
      <c r="E7" s="247"/>
      <c r="F7" s="10"/>
      <c r="G7" s="37" t="s">
        <v>12</v>
      </c>
      <c r="H7" s="12" t="s">
        <v>13</v>
      </c>
      <c r="I7" s="7" t="s">
        <v>14</v>
      </c>
      <c r="J7" s="13" t="s">
        <v>15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51.0" customHeight="1">
      <c r="A8" s="7">
        <v>6.0</v>
      </c>
      <c r="B8" s="7">
        <v>12.0</v>
      </c>
      <c r="C8" s="19">
        <v>150594.0</v>
      </c>
      <c r="D8" s="7" t="s">
        <v>11</v>
      </c>
      <c r="E8" s="247"/>
      <c r="F8" s="10"/>
      <c r="G8" s="37" t="s">
        <v>12</v>
      </c>
      <c r="H8" s="12" t="s">
        <v>13</v>
      </c>
      <c r="I8" s="7" t="s">
        <v>14</v>
      </c>
      <c r="J8" s="13" t="s">
        <v>15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51.0" customHeight="1">
      <c r="A9" s="7">
        <v>7.0</v>
      </c>
      <c r="B9" s="7">
        <v>12.0</v>
      </c>
      <c r="C9" s="19">
        <v>150855.0</v>
      </c>
      <c r="D9" s="7" t="s">
        <v>11</v>
      </c>
      <c r="E9" s="247"/>
      <c r="F9" s="10"/>
      <c r="G9" s="37" t="s">
        <v>12</v>
      </c>
      <c r="H9" s="12" t="s">
        <v>13</v>
      </c>
      <c r="I9" s="7" t="s">
        <v>14</v>
      </c>
      <c r="J9" s="13" t="s">
        <v>15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51.0" customHeight="1">
      <c r="A10" s="7">
        <v>8.0</v>
      </c>
      <c r="B10" s="7">
        <v>12.0</v>
      </c>
      <c r="C10" s="19">
        <v>151148.0</v>
      </c>
      <c r="D10" s="7" t="s">
        <v>11</v>
      </c>
      <c r="E10" s="247"/>
      <c r="F10" s="10"/>
      <c r="G10" s="37" t="s">
        <v>12</v>
      </c>
      <c r="H10" s="12" t="s">
        <v>13</v>
      </c>
      <c r="I10" s="7" t="s">
        <v>14</v>
      </c>
      <c r="J10" s="13" t="s">
        <v>15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51.0" customHeight="1">
      <c r="A11" s="7">
        <v>9.0</v>
      </c>
      <c r="B11" s="7">
        <v>12.0</v>
      </c>
      <c r="C11" s="19">
        <v>151558.0</v>
      </c>
      <c r="D11" s="7" t="s">
        <v>11</v>
      </c>
      <c r="E11" s="247"/>
      <c r="F11" s="10"/>
      <c r="G11" s="37" t="s">
        <v>12</v>
      </c>
      <c r="H11" s="12" t="s">
        <v>13</v>
      </c>
      <c r="I11" s="7" t="s">
        <v>14</v>
      </c>
      <c r="J11" s="13" t="s">
        <v>15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51.0" customHeight="1">
      <c r="A12" s="7">
        <v>10.0</v>
      </c>
      <c r="B12" s="7">
        <v>12.0</v>
      </c>
      <c r="C12" s="19">
        <v>151676.0</v>
      </c>
      <c r="D12" s="7" t="s">
        <v>11</v>
      </c>
      <c r="E12" s="247"/>
      <c r="F12" s="10"/>
      <c r="G12" s="37" t="s">
        <v>12</v>
      </c>
      <c r="H12" s="12" t="s">
        <v>13</v>
      </c>
      <c r="I12" s="7" t="s">
        <v>14</v>
      </c>
      <c r="J12" s="13" t="s">
        <v>15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51.0" customHeight="1">
      <c r="A13" s="7">
        <v>11.0</v>
      </c>
      <c r="B13" s="7">
        <v>12.0</v>
      </c>
      <c r="C13" s="19">
        <v>152015.0</v>
      </c>
      <c r="D13" s="7" t="s">
        <v>11</v>
      </c>
      <c r="E13" s="247"/>
      <c r="F13" s="10"/>
      <c r="G13" s="37" t="s">
        <v>12</v>
      </c>
      <c r="H13" s="12" t="s">
        <v>13</v>
      </c>
      <c r="I13" s="7" t="s">
        <v>14</v>
      </c>
      <c r="J13" s="13" t="s">
        <v>15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51.0" customHeight="1">
      <c r="A14" s="7">
        <v>12.0</v>
      </c>
      <c r="B14" s="7">
        <v>12.0</v>
      </c>
      <c r="C14" s="19">
        <v>152236.0</v>
      </c>
      <c r="D14" s="7" t="s">
        <v>11</v>
      </c>
      <c r="E14" s="247"/>
      <c r="F14" s="10"/>
      <c r="G14" s="37" t="s">
        <v>12</v>
      </c>
      <c r="H14" s="12" t="s">
        <v>13</v>
      </c>
      <c r="I14" s="7" t="s">
        <v>14</v>
      </c>
      <c r="J14" s="13" t="s">
        <v>15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51.0" customHeight="1">
      <c r="A15" s="7">
        <v>13.0</v>
      </c>
      <c r="B15" s="7">
        <v>12.0</v>
      </c>
      <c r="C15" s="11">
        <v>152457.0</v>
      </c>
      <c r="D15" s="7" t="s">
        <v>11</v>
      </c>
      <c r="E15" s="247"/>
      <c r="F15" s="10"/>
      <c r="G15" s="37" t="s">
        <v>12</v>
      </c>
      <c r="H15" s="12" t="s">
        <v>13</v>
      </c>
      <c r="I15" s="7" t="s">
        <v>14</v>
      </c>
      <c r="J15" s="13" t="s">
        <v>15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51.0" customHeight="1">
      <c r="A16" s="7">
        <v>14.0</v>
      </c>
      <c r="B16" s="7">
        <v>12.0</v>
      </c>
      <c r="C16" s="19">
        <v>153679.0</v>
      </c>
      <c r="D16" s="7" t="s">
        <v>11</v>
      </c>
      <c r="E16" s="247"/>
      <c r="F16" s="10">
        <f>106.77+106.77</f>
        <v>213.54</v>
      </c>
      <c r="G16" s="37" t="s">
        <v>12</v>
      </c>
      <c r="H16" s="12" t="s">
        <v>13</v>
      </c>
      <c r="I16" s="7" t="s">
        <v>14</v>
      </c>
      <c r="J16" s="13" t="s">
        <v>15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51.0" customHeight="1">
      <c r="A17" s="7">
        <v>15.0</v>
      </c>
      <c r="B17" s="7">
        <v>12.0</v>
      </c>
      <c r="C17" s="19">
        <v>154159.0</v>
      </c>
      <c r="D17" s="7" t="s">
        <v>11</v>
      </c>
      <c r="E17" s="247"/>
      <c r="F17" s="10"/>
      <c r="G17" s="37" t="s">
        <v>12</v>
      </c>
      <c r="H17" s="12" t="s">
        <v>13</v>
      </c>
      <c r="I17" s="7" t="s">
        <v>14</v>
      </c>
      <c r="J17" s="13" t="s">
        <v>15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51.0" customHeight="1">
      <c r="A18" s="7">
        <v>16.0</v>
      </c>
      <c r="B18" s="7">
        <v>12.0</v>
      </c>
      <c r="C18" s="19">
        <v>154373.0</v>
      </c>
      <c r="D18" s="7" t="s">
        <v>11</v>
      </c>
      <c r="E18" s="247"/>
      <c r="F18" s="10"/>
      <c r="G18" s="37" t="s">
        <v>12</v>
      </c>
      <c r="H18" s="12" t="s">
        <v>13</v>
      </c>
      <c r="I18" s="7" t="s">
        <v>14</v>
      </c>
      <c r="J18" s="13" t="s">
        <v>15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51.0" customHeight="1">
      <c r="A19" s="7">
        <v>17.0</v>
      </c>
      <c r="B19" s="7">
        <v>12.0</v>
      </c>
      <c r="C19" s="19">
        <v>154584.0</v>
      </c>
      <c r="D19" s="7" t="s">
        <v>11</v>
      </c>
      <c r="E19" s="247"/>
      <c r="F19" s="10"/>
      <c r="G19" s="37" t="s">
        <v>12</v>
      </c>
      <c r="H19" s="12" t="s">
        <v>13</v>
      </c>
      <c r="I19" s="7" t="s">
        <v>14</v>
      </c>
      <c r="J19" s="13" t="s">
        <v>15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51.0" customHeight="1">
      <c r="A20" s="7">
        <v>18.0</v>
      </c>
      <c r="B20" s="7">
        <v>12.0</v>
      </c>
      <c r="C20" s="19">
        <v>155486.0</v>
      </c>
      <c r="D20" s="7" t="s">
        <v>11</v>
      </c>
      <c r="E20" s="247"/>
      <c r="F20" s="10"/>
      <c r="G20" s="37" t="s">
        <v>12</v>
      </c>
      <c r="H20" s="12" t="s">
        <v>13</v>
      </c>
      <c r="I20" s="7" t="s">
        <v>14</v>
      </c>
      <c r="J20" s="13" t="s">
        <v>15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1.0" customHeight="1">
      <c r="A21" s="7">
        <v>19.0</v>
      </c>
      <c r="B21" s="7">
        <v>12.0</v>
      </c>
      <c r="C21" s="19">
        <v>158197.0</v>
      </c>
      <c r="D21" s="7" t="s">
        <v>11</v>
      </c>
      <c r="E21" s="247"/>
      <c r="F21" s="10"/>
      <c r="G21" s="37" t="s">
        <v>12</v>
      </c>
      <c r="H21" s="12" t="s">
        <v>13</v>
      </c>
      <c r="I21" s="7" t="s">
        <v>14</v>
      </c>
      <c r="J21" s="13" t="s">
        <v>15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51.0" customHeight="1">
      <c r="A22" s="7">
        <v>20.0</v>
      </c>
      <c r="B22" s="7">
        <v>12.0</v>
      </c>
      <c r="C22" s="19">
        <v>158775.0</v>
      </c>
      <c r="D22" s="7" t="s">
        <v>11</v>
      </c>
      <c r="E22" s="247"/>
      <c r="F22" s="10"/>
      <c r="G22" s="37" t="s">
        <v>12</v>
      </c>
      <c r="H22" s="12" t="s">
        <v>13</v>
      </c>
      <c r="I22" s="7" t="s">
        <v>14</v>
      </c>
      <c r="J22" s="13" t="s">
        <v>15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51.0" customHeight="1">
      <c r="A23" s="7">
        <v>21.0</v>
      </c>
      <c r="B23" s="7">
        <v>12.0</v>
      </c>
      <c r="C23" s="19">
        <v>159999.0</v>
      </c>
      <c r="D23" s="7" t="s">
        <v>11</v>
      </c>
      <c r="E23" s="247"/>
      <c r="F23" s="10"/>
      <c r="G23" s="37" t="s">
        <v>12</v>
      </c>
      <c r="H23" s="12" t="s">
        <v>13</v>
      </c>
      <c r="I23" s="7" t="s">
        <v>14</v>
      </c>
      <c r="J23" s="13" t="s">
        <v>15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51.0" customHeight="1">
      <c r="A24" s="22">
        <v>22.0</v>
      </c>
      <c r="B24" s="22">
        <v>12.0</v>
      </c>
      <c r="C24" s="24">
        <v>160668.0</v>
      </c>
      <c r="D24" s="22" t="s">
        <v>11</v>
      </c>
      <c r="E24" s="24"/>
      <c r="F24" s="10"/>
      <c r="G24" s="37" t="s">
        <v>12</v>
      </c>
      <c r="H24" s="12" t="s">
        <v>13</v>
      </c>
      <c r="I24" s="7" t="s">
        <v>14</v>
      </c>
      <c r="J24" s="13" t="s">
        <v>15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51.0" customHeight="1">
      <c r="A25" s="7">
        <v>23.0</v>
      </c>
      <c r="B25" s="7">
        <v>12.0</v>
      </c>
      <c r="C25" s="19">
        <v>160786.0</v>
      </c>
      <c r="D25" s="7" t="s">
        <v>11</v>
      </c>
      <c r="E25" s="247"/>
      <c r="F25" s="10"/>
      <c r="G25" s="37" t="s">
        <v>12</v>
      </c>
      <c r="H25" s="12" t="s">
        <v>13</v>
      </c>
      <c r="I25" s="7" t="s">
        <v>14</v>
      </c>
      <c r="J25" s="13" t="s">
        <v>15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51.0" customHeight="1">
      <c r="A26" s="7">
        <v>24.0</v>
      </c>
      <c r="B26" s="7">
        <v>12.0</v>
      </c>
      <c r="C26" s="19">
        <v>161365.0</v>
      </c>
      <c r="D26" s="7" t="s">
        <v>11</v>
      </c>
      <c r="E26" s="247"/>
      <c r="F26" s="10"/>
      <c r="G26" s="37" t="s">
        <v>12</v>
      </c>
      <c r="H26" s="12" t="s">
        <v>13</v>
      </c>
      <c r="I26" s="7" t="s">
        <v>14</v>
      </c>
      <c r="J26" s="13" t="s">
        <v>15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51.0" customHeight="1">
      <c r="A27" s="22">
        <v>25.0</v>
      </c>
      <c r="B27" s="22">
        <v>12.0</v>
      </c>
      <c r="C27" s="248">
        <v>161564.0</v>
      </c>
      <c r="D27" s="22" t="s">
        <v>11</v>
      </c>
      <c r="E27" s="249"/>
      <c r="F27" s="140">
        <f>93.08+93.08</f>
        <v>186.16</v>
      </c>
      <c r="G27" s="250" t="s">
        <v>12</v>
      </c>
      <c r="H27" s="12" t="s">
        <v>13</v>
      </c>
      <c r="I27" s="22" t="s">
        <v>14</v>
      </c>
      <c r="J27" s="130" t="s">
        <v>15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51.0" customHeight="1">
      <c r="A28" s="7">
        <v>26.0</v>
      </c>
      <c r="B28" s="7">
        <v>12.0</v>
      </c>
      <c r="C28" s="19">
        <v>161724.0</v>
      </c>
      <c r="D28" s="7" t="s">
        <v>11</v>
      </c>
      <c r="E28" s="247"/>
      <c r="F28" s="10"/>
      <c r="G28" s="37" t="s">
        <v>12</v>
      </c>
      <c r="H28" s="12" t="s">
        <v>13</v>
      </c>
      <c r="I28" s="7" t="s">
        <v>14</v>
      </c>
      <c r="J28" s="13" t="s">
        <v>15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51.0" customHeight="1">
      <c r="A29" s="7">
        <v>27.0</v>
      </c>
      <c r="B29" s="7">
        <v>12.0</v>
      </c>
      <c r="C29" s="19">
        <v>162942.0</v>
      </c>
      <c r="D29" s="7" t="s">
        <v>11</v>
      </c>
      <c r="E29" s="247"/>
      <c r="F29" s="251">
        <f>SUM(355.89+136.88)</f>
        <v>492.77</v>
      </c>
      <c r="G29" s="37" t="s">
        <v>12</v>
      </c>
      <c r="H29" s="12" t="s">
        <v>13</v>
      </c>
      <c r="I29" s="7" t="s">
        <v>14</v>
      </c>
      <c r="J29" s="13" t="s">
        <v>15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51.0" customHeight="1">
      <c r="A30" s="7">
        <v>28.0</v>
      </c>
      <c r="B30" s="7">
        <v>12.0</v>
      </c>
      <c r="C30" s="19">
        <v>162943.0</v>
      </c>
      <c r="D30" s="7" t="s">
        <v>11</v>
      </c>
      <c r="E30" s="247"/>
      <c r="F30" s="10"/>
      <c r="G30" s="37" t="s">
        <v>12</v>
      </c>
      <c r="H30" s="12" t="s">
        <v>13</v>
      </c>
      <c r="I30" s="7" t="s">
        <v>14</v>
      </c>
      <c r="J30" s="13" t="s">
        <v>15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51.0" customHeight="1">
      <c r="A31" s="7">
        <v>29.0</v>
      </c>
      <c r="B31" s="7">
        <v>12.0</v>
      </c>
      <c r="C31" s="19">
        <v>162945.0</v>
      </c>
      <c r="D31" s="7" t="s">
        <v>11</v>
      </c>
      <c r="E31" s="247"/>
      <c r="F31" s="10"/>
      <c r="G31" s="37" t="s">
        <v>12</v>
      </c>
      <c r="H31" s="12" t="s">
        <v>13</v>
      </c>
      <c r="I31" s="7" t="s">
        <v>14</v>
      </c>
      <c r="J31" s="13" t="s">
        <v>15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51.0" customHeight="1">
      <c r="A32" s="7">
        <v>30.0</v>
      </c>
      <c r="B32" s="7">
        <v>12.0</v>
      </c>
      <c r="C32" s="19">
        <v>162956.0</v>
      </c>
      <c r="D32" s="7" t="s">
        <v>11</v>
      </c>
      <c r="E32" s="247"/>
      <c r="F32" s="10"/>
      <c r="G32" s="37" t="s">
        <v>12</v>
      </c>
      <c r="H32" s="12" t="s">
        <v>13</v>
      </c>
      <c r="I32" s="7" t="s">
        <v>14</v>
      </c>
      <c r="J32" s="13" t="s">
        <v>15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51.0" customHeight="1">
      <c r="A33" s="7">
        <v>31.0</v>
      </c>
      <c r="B33" s="7">
        <v>12.0</v>
      </c>
      <c r="C33" s="19">
        <v>162957.0</v>
      </c>
      <c r="D33" s="7" t="s">
        <v>11</v>
      </c>
      <c r="E33" s="247"/>
      <c r="F33" s="10"/>
      <c r="G33" s="37" t="s">
        <v>12</v>
      </c>
      <c r="H33" s="12" t="s">
        <v>13</v>
      </c>
      <c r="I33" s="7" t="s">
        <v>14</v>
      </c>
      <c r="J33" s="13" t="s">
        <v>15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51.0" customHeight="1">
      <c r="A34" s="7">
        <v>32.0</v>
      </c>
      <c r="B34" s="7">
        <v>12.0</v>
      </c>
      <c r="C34" s="19">
        <v>162958.0</v>
      </c>
      <c r="D34" s="7" t="s">
        <v>11</v>
      </c>
      <c r="E34" s="247"/>
      <c r="F34" s="10"/>
      <c r="G34" s="37" t="s">
        <v>12</v>
      </c>
      <c r="H34" s="12" t="s">
        <v>13</v>
      </c>
      <c r="I34" s="7" t="s">
        <v>14</v>
      </c>
      <c r="J34" s="13" t="s">
        <v>15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51.0" customHeight="1">
      <c r="A35" s="7">
        <v>33.0</v>
      </c>
      <c r="B35" s="7">
        <v>12.0</v>
      </c>
      <c r="C35" s="11">
        <v>162978.0</v>
      </c>
      <c r="D35" s="22" t="s">
        <v>11</v>
      </c>
      <c r="E35" s="24"/>
      <c r="F35" s="10"/>
      <c r="G35" s="37" t="s">
        <v>12</v>
      </c>
      <c r="H35" s="12" t="s">
        <v>13</v>
      </c>
      <c r="I35" s="7" t="s">
        <v>14</v>
      </c>
      <c r="J35" s="13" t="s">
        <v>15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51.0" customHeight="1">
      <c r="A36" s="7">
        <v>34.0</v>
      </c>
      <c r="B36" s="7">
        <v>12.0</v>
      </c>
      <c r="C36" s="19">
        <v>168029.0</v>
      </c>
      <c r="D36" s="7" t="s">
        <v>11</v>
      </c>
      <c r="E36" s="247"/>
      <c r="F36" s="10"/>
      <c r="G36" s="37" t="s">
        <v>12</v>
      </c>
      <c r="H36" s="12" t="s">
        <v>13</v>
      </c>
      <c r="I36" s="7" t="s">
        <v>14</v>
      </c>
      <c r="J36" s="13" t="s">
        <v>15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51.0" customHeight="1">
      <c r="A37" s="7">
        <v>35.0</v>
      </c>
      <c r="B37" s="7">
        <v>12.0</v>
      </c>
      <c r="C37" s="19">
        <v>168636.0</v>
      </c>
      <c r="D37" s="7" t="s">
        <v>11</v>
      </c>
      <c r="E37" s="247"/>
      <c r="F37" s="10"/>
      <c r="G37" s="37" t="s">
        <v>12</v>
      </c>
      <c r="H37" s="12" t="s">
        <v>13</v>
      </c>
      <c r="I37" s="7" t="s">
        <v>14</v>
      </c>
      <c r="J37" s="13" t="s">
        <v>15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51.0" customHeight="1">
      <c r="A38" s="7">
        <v>36.0</v>
      </c>
      <c r="B38" s="7">
        <v>12.0</v>
      </c>
      <c r="C38" s="19">
        <v>168637.0</v>
      </c>
      <c r="D38" s="7" t="s">
        <v>11</v>
      </c>
      <c r="E38" s="247"/>
      <c r="F38" s="10"/>
      <c r="G38" s="37" t="s">
        <v>12</v>
      </c>
      <c r="H38" s="12" t="s">
        <v>13</v>
      </c>
      <c r="I38" s="7" t="s">
        <v>14</v>
      </c>
      <c r="J38" s="13" t="s">
        <v>15</v>
      </c>
      <c r="K38" s="252"/>
      <c r="L38" s="252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</row>
    <row r="39" ht="51.0" customHeight="1">
      <c r="A39" s="7">
        <v>37.0</v>
      </c>
      <c r="B39" s="7">
        <v>12.0</v>
      </c>
      <c r="C39" s="19">
        <v>169675.0</v>
      </c>
      <c r="D39" s="7" t="s">
        <v>11</v>
      </c>
      <c r="E39" s="247"/>
      <c r="F39" s="10"/>
      <c r="G39" s="37" t="s">
        <v>12</v>
      </c>
      <c r="H39" s="12" t="s">
        <v>13</v>
      </c>
      <c r="I39" s="7" t="s">
        <v>14</v>
      </c>
      <c r="J39" s="13" t="s">
        <v>15</v>
      </c>
      <c r="K39" s="252"/>
      <c r="L39" s="252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</row>
    <row r="40" ht="51.0" customHeight="1">
      <c r="A40" s="7">
        <v>38.0</v>
      </c>
      <c r="B40" s="7">
        <v>12.0</v>
      </c>
      <c r="C40" s="19">
        <v>170070.0</v>
      </c>
      <c r="D40" s="7" t="s">
        <v>11</v>
      </c>
      <c r="E40" s="247"/>
      <c r="F40" s="10"/>
      <c r="G40" s="37" t="s">
        <v>12</v>
      </c>
      <c r="H40" s="12" t="s">
        <v>13</v>
      </c>
      <c r="I40" s="7" t="s">
        <v>14</v>
      </c>
      <c r="J40" s="13" t="s">
        <v>15</v>
      </c>
      <c r="K40" s="252"/>
      <c r="L40" s="252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</row>
    <row r="41" ht="51.0" customHeight="1">
      <c r="A41" s="7">
        <v>39.0</v>
      </c>
      <c r="B41" s="7">
        <v>12.0</v>
      </c>
      <c r="C41" s="19">
        <v>170377.0</v>
      </c>
      <c r="D41" s="7" t="s">
        <v>11</v>
      </c>
      <c r="E41" s="247"/>
      <c r="F41" s="10"/>
      <c r="G41" s="37" t="s">
        <v>12</v>
      </c>
      <c r="H41" s="12" t="s">
        <v>13</v>
      </c>
      <c r="I41" s="7" t="s">
        <v>14</v>
      </c>
      <c r="J41" s="13" t="s">
        <v>15</v>
      </c>
      <c r="K41" s="252"/>
      <c r="L41" s="252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</row>
    <row r="42" ht="51.0" customHeight="1">
      <c r="A42" s="7">
        <v>40.0</v>
      </c>
      <c r="B42" s="7">
        <v>12.0</v>
      </c>
      <c r="C42" s="19">
        <v>170448.0</v>
      </c>
      <c r="D42" s="7" t="s">
        <v>11</v>
      </c>
      <c r="E42" s="247"/>
      <c r="F42" s="10"/>
      <c r="G42" s="37" t="s">
        <v>12</v>
      </c>
      <c r="H42" s="12" t="s">
        <v>13</v>
      </c>
      <c r="I42" s="7" t="s">
        <v>14</v>
      </c>
      <c r="J42" s="13" t="s">
        <v>15</v>
      </c>
      <c r="K42" s="252"/>
      <c r="L42" s="252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</row>
    <row r="43" ht="51.0" customHeight="1">
      <c r="A43" s="7">
        <v>41.0</v>
      </c>
      <c r="B43" s="7">
        <v>12.0</v>
      </c>
      <c r="C43" s="19">
        <v>170450.0</v>
      </c>
      <c r="D43" s="7" t="s">
        <v>11</v>
      </c>
      <c r="E43" s="247"/>
      <c r="F43" s="10">
        <f>61.98+61.98</f>
        <v>123.96</v>
      </c>
      <c r="G43" s="37" t="s">
        <v>12</v>
      </c>
      <c r="H43" s="12" t="s">
        <v>13</v>
      </c>
      <c r="I43" s="7" t="s">
        <v>14</v>
      </c>
      <c r="J43" s="13" t="s">
        <v>15</v>
      </c>
      <c r="K43" s="252"/>
      <c r="L43" s="252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ht="51.0" customHeight="1">
      <c r="A44" s="7">
        <v>42.0</v>
      </c>
      <c r="B44" s="7">
        <v>12.0</v>
      </c>
      <c r="C44" s="19">
        <v>170452.0</v>
      </c>
      <c r="D44" s="7" t="s">
        <v>11</v>
      </c>
      <c r="E44" s="247"/>
      <c r="F44" s="10"/>
      <c r="G44" s="37" t="s">
        <v>12</v>
      </c>
      <c r="H44" s="12" t="s">
        <v>13</v>
      </c>
      <c r="I44" s="7" t="s">
        <v>14</v>
      </c>
      <c r="J44" s="13" t="s">
        <v>15</v>
      </c>
      <c r="K44" s="252"/>
      <c r="L44" s="252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</row>
    <row r="45" ht="51.0" customHeight="1">
      <c r="A45" s="7">
        <v>43.0</v>
      </c>
      <c r="B45" s="7">
        <v>12.0</v>
      </c>
      <c r="C45" s="19">
        <v>170453.0</v>
      </c>
      <c r="D45" s="7" t="s">
        <v>11</v>
      </c>
      <c r="E45" s="247"/>
      <c r="F45" s="10"/>
      <c r="G45" s="37" t="s">
        <v>12</v>
      </c>
      <c r="H45" s="12" t="s">
        <v>13</v>
      </c>
      <c r="I45" s="7" t="s">
        <v>14</v>
      </c>
      <c r="J45" s="13" t="s">
        <v>15</v>
      </c>
      <c r="K45" s="252"/>
      <c r="L45" s="252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</row>
    <row r="46" ht="51.0" customHeight="1">
      <c r="A46" s="7">
        <v>44.0</v>
      </c>
      <c r="B46" s="7">
        <v>12.0</v>
      </c>
      <c r="C46" s="19">
        <v>170454.0</v>
      </c>
      <c r="D46" s="7" t="s">
        <v>11</v>
      </c>
      <c r="E46" s="247"/>
      <c r="F46" s="10"/>
      <c r="G46" s="37" t="s">
        <v>12</v>
      </c>
      <c r="H46" s="12" t="s">
        <v>13</v>
      </c>
      <c r="I46" s="7" t="s">
        <v>14</v>
      </c>
      <c r="J46" s="13" t="s">
        <v>15</v>
      </c>
      <c r="K46" s="252"/>
      <c r="L46" s="252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</row>
    <row r="47" ht="51.0" customHeight="1">
      <c r="A47" s="7">
        <v>45.0</v>
      </c>
      <c r="B47" s="7">
        <v>12.0</v>
      </c>
      <c r="C47" s="19">
        <v>170455.0</v>
      </c>
      <c r="D47" s="7" t="s">
        <v>11</v>
      </c>
      <c r="E47" s="247"/>
      <c r="F47" s="10"/>
      <c r="G47" s="37" t="s">
        <v>12</v>
      </c>
      <c r="H47" s="12" t="s">
        <v>13</v>
      </c>
      <c r="I47" s="7" t="s">
        <v>14</v>
      </c>
      <c r="J47" s="13" t="s">
        <v>15</v>
      </c>
      <c r="K47" s="252"/>
      <c r="L47" s="252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</row>
    <row r="48" ht="51.0" customHeight="1">
      <c r="A48" s="7">
        <v>46.0</v>
      </c>
      <c r="B48" s="7">
        <v>12.0</v>
      </c>
      <c r="C48" s="19">
        <v>170457.0</v>
      </c>
      <c r="D48" s="7" t="s">
        <v>11</v>
      </c>
      <c r="E48" s="247"/>
      <c r="F48" s="10"/>
      <c r="G48" s="37" t="s">
        <v>12</v>
      </c>
      <c r="H48" s="12" t="s">
        <v>13</v>
      </c>
      <c r="I48" s="7" t="s">
        <v>14</v>
      </c>
      <c r="J48" s="13" t="s">
        <v>15</v>
      </c>
      <c r="K48" s="252"/>
      <c r="L48" s="252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</row>
    <row r="49" ht="51.0" customHeight="1">
      <c r="A49" s="7">
        <v>47.0</v>
      </c>
      <c r="B49" s="7">
        <v>12.0</v>
      </c>
      <c r="C49" s="19">
        <v>170458.0</v>
      </c>
      <c r="D49" s="7" t="s">
        <v>11</v>
      </c>
      <c r="E49" s="247"/>
      <c r="F49" s="10"/>
      <c r="G49" s="37" t="s">
        <v>12</v>
      </c>
      <c r="H49" s="12" t="s">
        <v>13</v>
      </c>
      <c r="I49" s="7" t="s">
        <v>14</v>
      </c>
      <c r="J49" s="13" t="s">
        <v>15</v>
      </c>
      <c r="K49" s="252"/>
      <c r="L49" s="252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</row>
    <row r="50" ht="51.0" customHeight="1">
      <c r="A50" s="7">
        <v>48.0</v>
      </c>
      <c r="B50" s="7">
        <v>12.0</v>
      </c>
      <c r="C50" s="19">
        <v>170459.0</v>
      </c>
      <c r="D50" s="7" t="s">
        <v>11</v>
      </c>
      <c r="E50" s="247"/>
      <c r="F50" s="10"/>
      <c r="G50" s="37" t="s">
        <v>12</v>
      </c>
      <c r="H50" s="12" t="s">
        <v>13</v>
      </c>
      <c r="I50" s="7" t="s">
        <v>14</v>
      </c>
      <c r="J50" s="13" t="s">
        <v>15</v>
      </c>
      <c r="K50" s="252"/>
      <c r="L50" s="252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</row>
    <row r="51" ht="51.0" customHeight="1">
      <c r="A51" s="7">
        <v>49.0</v>
      </c>
      <c r="B51" s="7">
        <v>12.0</v>
      </c>
      <c r="C51" s="19">
        <v>170461.0</v>
      </c>
      <c r="D51" s="7" t="s">
        <v>11</v>
      </c>
      <c r="E51" s="247"/>
      <c r="F51" s="10">
        <f>66.73+62.28</f>
        <v>129.01</v>
      </c>
      <c r="G51" s="37" t="s">
        <v>12</v>
      </c>
      <c r="H51" s="12" t="s">
        <v>13</v>
      </c>
      <c r="I51" s="7" t="s">
        <v>14</v>
      </c>
      <c r="J51" s="13" t="s">
        <v>15</v>
      </c>
      <c r="K51" s="252"/>
      <c r="L51" s="252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</row>
    <row r="52" ht="51.0" customHeight="1">
      <c r="A52" s="7">
        <v>50.0</v>
      </c>
      <c r="B52" s="7">
        <v>12.0</v>
      </c>
      <c r="C52" s="19">
        <v>170846.0</v>
      </c>
      <c r="D52" s="7" t="s">
        <v>11</v>
      </c>
      <c r="E52" s="247"/>
      <c r="F52" s="10"/>
      <c r="G52" s="37" t="s">
        <v>12</v>
      </c>
      <c r="H52" s="12" t="s">
        <v>13</v>
      </c>
      <c r="I52" s="7" t="s">
        <v>14</v>
      </c>
      <c r="J52" s="13" t="s">
        <v>15</v>
      </c>
      <c r="K52" s="252"/>
      <c r="L52" s="252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</row>
    <row r="53" ht="51.0" customHeight="1">
      <c r="A53" s="7">
        <v>51.0</v>
      </c>
      <c r="B53" s="7">
        <v>12.0</v>
      </c>
      <c r="C53" s="19">
        <v>170893.0</v>
      </c>
      <c r="D53" s="7" t="s">
        <v>11</v>
      </c>
      <c r="E53" s="247"/>
      <c r="F53" s="10"/>
      <c r="G53" s="37" t="s">
        <v>12</v>
      </c>
      <c r="H53" s="12" t="s">
        <v>13</v>
      </c>
      <c r="I53" s="7" t="s">
        <v>14</v>
      </c>
      <c r="J53" s="13" t="s">
        <v>15</v>
      </c>
      <c r="K53" s="252"/>
      <c r="L53" s="252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</row>
    <row r="54" ht="51.0" customHeight="1">
      <c r="A54" s="7">
        <v>52.0</v>
      </c>
      <c r="B54" s="7">
        <v>12.0</v>
      </c>
      <c r="C54" s="19">
        <v>170894.0</v>
      </c>
      <c r="D54" s="7" t="s">
        <v>11</v>
      </c>
      <c r="E54" s="247"/>
      <c r="F54" s="10"/>
      <c r="G54" s="37" t="s">
        <v>12</v>
      </c>
      <c r="H54" s="12" t="s">
        <v>13</v>
      </c>
      <c r="I54" s="7" t="s">
        <v>14</v>
      </c>
      <c r="J54" s="13" t="s">
        <v>15</v>
      </c>
      <c r="K54" s="252"/>
      <c r="L54" s="252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</row>
    <row r="55" ht="51.0" customHeight="1">
      <c r="A55" s="7">
        <v>53.0</v>
      </c>
      <c r="B55" s="7">
        <v>12.0</v>
      </c>
      <c r="C55" s="19">
        <v>170906.0</v>
      </c>
      <c r="D55" s="7" t="s">
        <v>11</v>
      </c>
      <c r="E55" s="247"/>
      <c r="F55" s="10">
        <f>104.71+104.71</f>
        <v>209.42</v>
      </c>
      <c r="G55" s="37" t="s">
        <v>12</v>
      </c>
      <c r="H55" s="12" t="s">
        <v>13</v>
      </c>
      <c r="I55" s="7" t="s">
        <v>14</v>
      </c>
      <c r="J55" s="13" t="s">
        <v>15</v>
      </c>
      <c r="K55" s="252"/>
      <c r="L55" s="252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</row>
    <row r="56" ht="51.0" customHeight="1">
      <c r="A56" s="7">
        <v>54.0</v>
      </c>
      <c r="B56" s="7">
        <v>12.0</v>
      </c>
      <c r="C56" s="254">
        <v>171977.0</v>
      </c>
      <c r="D56" s="7" t="s">
        <v>11</v>
      </c>
      <c r="E56" s="247"/>
      <c r="F56" s="10"/>
      <c r="G56" s="37" t="s">
        <v>12</v>
      </c>
      <c r="H56" s="12" t="s">
        <v>13</v>
      </c>
      <c r="I56" s="7" t="s">
        <v>14</v>
      </c>
      <c r="J56" s="13" t="s">
        <v>15</v>
      </c>
      <c r="K56" s="252"/>
      <c r="L56" s="252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</row>
    <row r="57" ht="51.0" customHeight="1">
      <c r="A57" s="7">
        <v>55.0</v>
      </c>
      <c r="B57" s="7">
        <v>12.0</v>
      </c>
      <c r="C57" s="255">
        <v>172124.0</v>
      </c>
      <c r="D57" s="7" t="s">
        <v>11</v>
      </c>
      <c r="E57" s="247"/>
      <c r="F57" s="10"/>
      <c r="G57" s="37" t="s">
        <v>12</v>
      </c>
      <c r="H57" s="12" t="s">
        <v>13</v>
      </c>
      <c r="I57" s="7" t="s">
        <v>14</v>
      </c>
      <c r="J57" s="13" t="s">
        <v>15</v>
      </c>
      <c r="K57" s="252"/>
      <c r="L57" s="252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</row>
    <row r="58" ht="51.0" customHeight="1">
      <c r="A58" s="7">
        <v>56.0</v>
      </c>
      <c r="B58" s="7">
        <v>12.0</v>
      </c>
      <c r="C58" s="19">
        <v>172452.0</v>
      </c>
      <c r="D58" s="7" t="s">
        <v>11</v>
      </c>
      <c r="E58" s="247"/>
      <c r="F58" s="10"/>
      <c r="G58" s="37" t="s">
        <v>12</v>
      </c>
      <c r="H58" s="12" t="s">
        <v>13</v>
      </c>
      <c r="I58" s="7" t="s">
        <v>14</v>
      </c>
      <c r="J58" s="13" t="s">
        <v>15</v>
      </c>
      <c r="K58" s="252"/>
      <c r="L58" s="252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</row>
    <row r="59" ht="51.0" customHeight="1">
      <c r="A59" s="7">
        <v>57.0</v>
      </c>
      <c r="B59" s="7">
        <v>12.0</v>
      </c>
      <c r="C59" s="19">
        <v>172852.0</v>
      </c>
      <c r="D59" s="7" t="s">
        <v>11</v>
      </c>
      <c r="E59" s="247"/>
      <c r="F59" s="10"/>
      <c r="G59" s="37" t="s">
        <v>12</v>
      </c>
      <c r="H59" s="12" t="s">
        <v>13</v>
      </c>
      <c r="I59" s="7" t="s">
        <v>14</v>
      </c>
      <c r="J59" s="13" t="s">
        <v>15</v>
      </c>
      <c r="K59" s="252"/>
      <c r="L59" s="252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</row>
    <row r="60" ht="51.0" customHeight="1">
      <c r="A60" s="7">
        <v>58.0</v>
      </c>
      <c r="B60" s="7">
        <v>12.0</v>
      </c>
      <c r="C60" s="19">
        <v>174270.0</v>
      </c>
      <c r="D60" s="7" t="s">
        <v>11</v>
      </c>
      <c r="E60" s="247"/>
      <c r="F60" s="10"/>
      <c r="G60" s="37" t="s">
        <v>12</v>
      </c>
      <c r="H60" s="12" t="s">
        <v>13</v>
      </c>
      <c r="I60" s="7" t="s">
        <v>14</v>
      </c>
      <c r="J60" s="13" t="s">
        <v>15</v>
      </c>
      <c r="K60" s="252"/>
      <c r="L60" s="252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</row>
    <row r="61" ht="51.0" customHeight="1">
      <c r="A61" s="7">
        <v>59.0</v>
      </c>
      <c r="B61" s="7">
        <v>12.0</v>
      </c>
      <c r="C61" s="19">
        <v>174271.0</v>
      </c>
      <c r="D61" s="7" t="s">
        <v>11</v>
      </c>
      <c r="E61" s="247"/>
      <c r="F61" s="10"/>
      <c r="G61" s="37" t="s">
        <v>12</v>
      </c>
      <c r="H61" s="12" t="s">
        <v>13</v>
      </c>
      <c r="I61" s="7" t="s">
        <v>14</v>
      </c>
      <c r="J61" s="13" t="s">
        <v>15</v>
      </c>
      <c r="K61" s="252"/>
      <c r="L61" s="252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</row>
    <row r="62" ht="51.0" customHeight="1">
      <c r="A62" s="7">
        <v>60.0</v>
      </c>
      <c r="B62" s="7">
        <v>12.0</v>
      </c>
      <c r="C62" s="256" t="s">
        <v>54</v>
      </c>
      <c r="D62" s="7" t="s">
        <v>11</v>
      </c>
      <c r="E62" s="247"/>
      <c r="F62" s="10"/>
      <c r="G62" s="37" t="s">
        <v>12</v>
      </c>
      <c r="H62" s="12" t="s">
        <v>13</v>
      </c>
      <c r="I62" s="7" t="s">
        <v>14</v>
      </c>
      <c r="J62" s="13" t="s">
        <v>15</v>
      </c>
      <c r="K62" s="252"/>
      <c r="L62" s="252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</row>
    <row r="63" ht="51.0" customHeight="1">
      <c r="A63" s="7">
        <v>61.0</v>
      </c>
      <c r="B63" s="7">
        <v>12.0</v>
      </c>
      <c r="C63" s="19">
        <v>174405.0</v>
      </c>
      <c r="D63" s="7" t="s">
        <v>11</v>
      </c>
      <c r="E63" s="247"/>
      <c r="F63" s="10"/>
      <c r="G63" s="37" t="s">
        <v>12</v>
      </c>
      <c r="H63" s="12" t="s">
        <v>13</v>
      </c>
      <c r="I63" s="7" t="s">
        <v>14</v>
      </c>
      <c r="J63" s="13" t="s">
        <v>15</v>
      </c>
      <c r="K63" s="252"/>
      <c r="L63" s="252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</row>
    <row r="64" ht="51.0" customHeight="1">
      <c r="A64" s="7">
        <v>62.0</v>
      </c>
      <c r="B64" s="7">
        <v>12.0</v>
      </c>
      <c r="C64" s="19">
        <v>174430.0</v>
      </c>
      <c r="D64" s="7" t="s">
        <v>11</v>
      </c>
      <c r="E64" s="247"/>
      <c r="F64" s="10"/>
      <c r="G64" s="37" t="s">
        <v>12</v>
      </c>
      <c r="H64" s="12" t="s">
        <v>13</v>
      </c>
      <c r="I64" s="7" t="s">
        <v>14</v>
      </c>
      <c r="J64" s="13" t="s">
        <v>15</v>
      </c>
      <c r="K64" s="252"/>
      <c r="L64" s="252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</row>
    <row r="65" ht="51.0" customHeight="1">
      <c r="A65" s="7">
        <v>63.0</v>
      </c>
      <c r="B65" s="7">
        <v>12.0</v>
      </c>
      <c r="C65" s="19">
        <v>174443.0</v>
      </c>
      <c r="D65" s="7" t="s">
        <v>11</v>
      </c>
      <c r="E65" s="247"/>
      <c r="F65" s="10"/>
      <c r="G65" s="37" t="s">
        <v>12</v>
      </c>
      <c r="H65" s="12" t="s">
        <v>13</v>
      </c>
      <c r="I65" s="7" t="s">
        <v>14</v>
      </c>
      <c r="J65" s="13" t="s">
        <v>15</v>
      </c>
      <c r="K65" s="252"/>
      <c r="L65" s="252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</row>
    <row r="66" ht="51.0" customHeight="1">
      <c r="A66" s="7">
        <v>64.0</v>
      </c>
      <c r="B66" s="7">
        <v>12.0</v>
      </c>
      <c r="C66" s="19">
        <v>174500.0</v>
      </c>
      <c r="D66" s="7" t="s">
        <v>11</v>
      </c>
      <c r="E66" s="247"/>
      <c r="F66" s="10"/>
      <c r="G66" s="37" t="s">
        <v>12</v>
      </c>
      <c r="H66" s="12" t="s">
        <v>13</v>
      </c>
      <c r="I66" s="7" t="s">
        <v>14</v>
      </c>
      <c r="J66" s="13" t="s">
        <v>15</v>
      </c>
      <c r="K66" s="252"/>
      <c r="L66" s="252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</row>
    <row r="67" ht="51.0" customHeight="1">
      <c r="A67" s="7">
        <v>65.0</v>
      </c>
      <c r="B67" s="7">
        <v>12.0</v>
      </c>
      <c r="C67" s="11">
        <v>174509.0</v>
      </c>
      <c r="D67" s="7" t="s">
        <v>11</v>
      </c>
      <c r="E67" s="247"/>
      <c r="F67" s="10">
        <f>58.17+44.49</f>
        <v>102.66</v>
      </c>
      <c r="G67" s="37" t="s">
        <v>12</v>
      </c>
      <c r="H67" s="12" t="s">
        <v>13</v>
      </c>
      <c r="I67" s="7" t="s">
        <v>14</v>
      </c>
      <c r="J67" s="13" t="s">
        <v>15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51.0" customHeight="1">
      <c r="A68" s="7">
        <v>66.0</v>
      </c>
      <c r="B68" s="7">
        <v>12.0</v>
      </c>
      <c r="C68" s="11">
        <v>174974.0</v>
      </c>
      <c r="D68" s="7" t="s">
        <v>11</v>
      </c>
      <c r="E68" s="247"/>
      <c r="F68" s="10"/>
      <c r="G68" s="37" t="s">
        <v>12</v>
      </c>
      <c r="H68" s="12" t="s">
        <v>13</v>
      </c>
      <c r="I68" s="7" t="s">
        <v>14</v>
      </c>
      <c r="J68" s="13" t="s">
        <v>15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51.0" customHeight="1">
      <c r="A69" s="7">
        <v>67.0</v>
      </c>
      <c r="B69" s="7">
        <v>12.0</v>
      </c>
      <c r="C69" s="11">
        <v>175005.0</v>
      </c>
      <c r="D69" s="7" t="s">
        <v>11</v>
      </c>
      <c r="E69" s="247"/>
      <c r="F69" s="10"/>
      <c r="G69" s="37" t="s">
        <v>12</v>
      </c>
      <c r="H69" s="12" t="s">
        <v>13</v>
      </c>
      <c r="I69" s="7" t="s">
        <v>14</v>
      </c>
      <c r="J69" s="13" t="s">
        <v>15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51.0" customHeight="1">
      <c r="A70" s="7">
        <v>68.0</v>
      </c>
      <c r="B70" s="7">
        <v>12.0</v>
      </c>
      <c r="C70" s="11">
        <v>175376.0</v>
      </c>
      <c r="D70" s="7" t="s">
        <v>11</v>
      </c>
      <c r="E70" s="247"/>
      <c r="F70" s="10"/>
      <c r="G70" s="37" t="s">
        <v>12</v>
      </c>
      <c r="H70" s="12" t="s">
        <v>13</v>
      </c>
      <c r="I70" s="7" t="s">
        <v>14</v>
      </c>
      <c r="J70" s="13" t="s">
        <v>15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51.0" customHeight="1">
      <c r="A71" s="7">
        <v>69.0</v>
      </c>
      <c r="B71" s="7">
        <v>12.0</v>
      </c>
      <c r="C71" s="11">
        <v>175494.0</v>
      </c>
      <c r="D71" s="7" t="s">
        <v>11</v>
      </c>
      <c r="E71" s="247"/>
      <c r="F71" s="10">
        <f>156.04+205.32</f>
        <v>361.36</v>
      </c>
      <c r="G71" s="37" t="s">
        <v>12</v>
      </c>
      <c r="H71" s="12" t="s">
        <v>13</v>
      </c>
      <c r="I71" s="7" t="s">
        <v>14</v>
      </c>
      <c r="J71" s="13" t="s">
        <v>15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51.0" customHeight="1">
      <c r="A72" s="7">
        <v>70.0</v>
      </c>
      <c r="B72" s="7">
        <v>12.0</v>
      </c>
      <c r="C72" s="11">
        <v>175843.0</v>
      </c>
      <c r="D72" s="7" t="s">
        <v>11</v>
      </c>
      <c r="E72" s="247"/>
      <c r="F72" s="10">
        <f>213.53+205.32</f>
        <v>418.85</v>
      </c>
      <c r="G72" s="37" t="s">
        <v>12</v>
      </c>
      <c r="H72" s="12" t="s">
        <v>13</v>
      </c>
      <c r="I72" s="7" t="s">
        <v>14</v>
      </c>
      <c r="J72" s="13" t="s">
        <v>15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51.0" customHeight="1">
      <c r="A73" s="7">
        <v>71.0</v>
      </c>
      <c r="B73" s="7">
        <v>12.0</v>
      </c>
      <c r="C73" s="11">
        <v>175936.0</v>
      </c>
      <c r="D73" s="7" t="s">
        <v>11</v>
      </c>
      <c r="E73" s="247"/>
      <c r="F73" s="10"/>
      <c r="G73" s="37" t="s">
        <v>12</v>
      </c>
      <c r="H73" s="12" t="s">
        <v>13</v>
      </c>
      <c r="I73" s="7" t="s">
        <v>14</v>
      </c>
      <c r="J73" s="13" t="s">
        <v>15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51.0" customHeight="1">
      <c r="A74" s="7">
        <v>72.0</v>
      </c>
      <c r="B74" s="7">
        <v>12.0</v>
      </c>
      <c r="C74" s="11">
        <v>176396.0</v>
      </c>
      <c r="D74" s="7" t="s">
        <v>11</v>
      </c>
      <c r="E74" s="247"/>
      <c r="F74" s="10">
        <f>127.98+127.98</f>
        <v>255.96</v>
      </c>
      <c r="G74" s="37" t="s">
        <v>12</v>
      </c>
      <c r="H74" s="12" t="s">
        <v>13</v>
      </c>
      <c r="I74" s="7" t="s">
        <v>14</v>
      </c>
      <c r="J74" s="13" t="s">
        <v>15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51.0" customHeight="1">
      <c r="A75" s="7">
        <v>73.0</v>
      </c>
      <c r="B75" s="7">
        <v>12.0</v>
      </c>
      <c r="C75" s="11">
        <v>176721.0</v>
      </c>
      <c r="D75" s="7" t="s">
        <v>11</v>
      </c>
      <c r="E75" s="247"/>
      <c r="F75" s="10"/>
      <c r="G75" s="37" t="s">
        <v>12</v>
      </c>
      <c r="H75" s="12" t="s">
        <v>13</v>
      </c>
      <c r="I75" s="7" t="s">
        <v>14</v>
      </c>
      <c r="J75" s="13" t="s">
        <v>15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51.0" customHeight="1">
      <c r="A76" s="7">
        <v>74.0</v>
      </c>
      <c r="B76" s="7">
        <v>12.0</v>
      </c>
      <c r="C76" s="11">
        <v>177229.0</v>
      </c>
      <c r="D76" s="7" t="s">
        <v>11</v>
      </c>
      <c r="E76" s="247"/>
      <c r="F76" s="10"/>
      <c r="G76" s="37" t="s">
        <v>12</v>
      </c>
      <c r="H76" s="12" t="s">
        <v>13</v>
      </c>
      <c r="I76" s="7" t="s">
        <v>14</v>
      </c>
      <c r="J76" s="13" t="s">
        <v>15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51.0" customHeight="1">
      <c r="A77" s="7">
        <v>75.0</v>
      </c>
      <c r="B77" s="7">
        <v>12.0</v>
      </c>
      <c r="C77" s="11">
        <v>177340.0</v>
      </c>
      <c r="D77" s="7" t="s">
        <v>11</v>
      </c>
      <c r="E77" s="247"/>
      <c r="F77" s="251">
        <f>61.98+36.96+61.98+20.53</f>
        <v>181.45</v>
      </c>
      <c r="G77" s="37" t="s">
        <v>12</v>
      </c>
      <c r="H77" s="12" t="s">
        <v>13</v>
      </c>
      <c r="I77" s="7" t="s">
        <v>14</v>
      </c>
      <c r="J77" s="13" t="s">
        <v>15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51.0" customHeight="1">
      <c r="A78" s="7">
        <v>76.0</v>
      </c>
      <c r="B78" s="7">
        <v>12.0</v>
      </c>
      <c r="C78" s="11">
        <v>177341.0</v>
      </c>
      <c r="D78" s="7" t="s">
        <v>11</v>
      </c>
      <c r="E78" s="247"/>
      <c r="F78" s="10"/>
      <c r="G78" s="37" t="s">
        <v>12</v>
      </c>
      <c r="H78" s="12" t="s">
        <v>13</v>
      </c>
      <c r="I78" s="7" t="s">
        <v>14</v>
      </c>
      <c r="J78" s="13" t="s">
        <v>15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51.0" customHeight="1">
      <c r="A79" s="7">
        <v>77.0</v>
      </c>
      <c r="B79" s="7">
        <v>12.0</v>
      </c>
      <c r="C79" s="11">
        <v>177406.0</v>
      </c>
      <c r="D79" s="7" t="s">
        <v>11</v>
      </c>
      <c r="E79" s="247"/>
      <c r="F79" s="251">
        <f>88.97+88.97</f>
        <v>177.94</v>
      </c>
      <c r="G79" s="37" t="s">
        <v>12</v>
      </c>
      <c r="H79" s="12" t="s">
        <v>13</v>
      </c>
      <c r="I79" s="7" t="s">
        <v>14</v>
      </c>
      <c r="J79" s="13" t="s">
        <v>15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51.0" customHeight="1">
      <c r="A80" s="7">
        <v>78.0</v>
      </c>
      <c r="B80" s="7">
        <v>12.0</v>
      </c>
      <c r="C80" s="11">
        <v>177773.0</v>
      </c>
      <c r="D80" s="7" t="s">
        <v>11</v>
      </c>
      <c r="E80" s="247"/>
      <c r="F80" s="10"/>
      <c r="G80" s="37" t="s">
        <v>12</v>
      </c>
      <c r="H80" s="12" t="s">
        <v>13</v>
      </c>
      <c r="I80" s="7" t="s">
        <v>14</v>
      </c>
      <c r="J80" s="13" t="s">
        <v>15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51.0" customHeight="1">
      <c r="A81" s="7">
        <v>79.0</v>
      </c>
      <c r="B81" s="7">
        <v>12.0</v>
      </c>
      <c r="C81" s="11">
        <v>177774.0</v>
      </c>
      <c r="D81" s="7" t="s">
        <v>11</v>
      </c>
      <c r="E81" s="247"/>
      <c r="F81" s="10"/>
      <c r="G81" s="37" t="s">
        <v>12</v>
      </c>
      <c r="H81" s="12" t="s">
        <v>13</v>
      </c>
      <c r="I81" s="7" t="s">
        <v>14</v>
      </c>
      <c r="J81" s="13" t="s">
        <v>15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51.0" customHeight="1">
      <c r="A82" s="7">
        <v>80.0</v>
      </c>
      <c r="B82" s="7">
        <v>12.0</v>
      </c>
      <c r="C82" s="11">
        <v>178446.0</v>
      </c>
      <c r="D82" s="7" t="s">
        <v>11</v>
      </c>
      <c r="E82" s="247"/>
      <c r="F82" s="10"/>
      <c r="G82" s="37" t="s">
        <v>12</v>
      </c>
      <c r="H82" s="12" t="s">
        <v>13</v>
      </c>
      <c r="I82" s="7" t="s">
        <v>14</v>
      </c>
      <c r="J82" s="13" t="s">
        <v>15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51.0" customHeight="1">
      <c r="A83" s="7">
        <v>81.0</v>
      </c>
      <c r="B83" s="7">
        <v>12.0</v>
      </c>
      <c r="C83" s="11">
        <v>178108.0</v>
      </c>
      <c r="D83" s="7" t="s">
        <v>11</v>
      </c>
      <c r="E83" s="247"/>
      <c r="F83" s="10"/>
      <c r="G83" s="37" t="s">
        <v>12</v>
      </c>
      <c r="H83" s="12" t="s">
        <v>13</v>
      </c>
      <c r="I83" s="7" t="s">
        <v>14</v>
      </c>
      <c r="J83" s="13" t="s">
        <v>15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51.0" customHeight="1">
      <c r="A84" s="7">
        <v>83.0</v>
      </c>
      <c r="B84" s="7">
        <v>12.0</v>
      </c>
      <c r="C84" s="11">
        <v>179004.0</v>
      </c>
      <c r="D84" s="7" t="s">
        <v>11</v>
      </c>
      <c r="E84" s="247"/>
      <c r="F84" s="10"/>
      <c r="G84" s="37" t="s">
        <v>12</v>
      </c>
      <c r="H84" s="12" t="s">
        <v>13</v>
      </c>
      <c r="I84" s="7" t="s">
        <v>14</v>
      </c>
      <c r="J84" s="13" t="s">
        <v>15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51.0" customHeight="1">
      <c r="A85" s="7">
        <v>84.0</v>
      </c>
      <c r="B85" s="7">
        <v>12.0</v>
      </c>
      <c r="C85" s="11">
        <v>179582.0</v>
      </c>
      <c r="D85" s="7" t="s">
        <v>11</v>
      </c>
      <c r="E85" s="247"/>
      <c r="F85" s="10"/>
      <c r="G85" s="37" t="s">
        <v>12</v>
      </c>
      <c r="H85" s="12" t="s">
        <v>13</v>
      </c>
      <c r="I85" s="7" t="s">
        <v>14</v>
      </c>
      <c r="J85" s="13" t="s">
        <v>15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51.0" customHeight="1">
      <c r="A86" s="7">
        <v>85.0</v>
      </c>
      <c r="B86" s="7">
        <v>12.0</v>
      </c>
      <c r="C86" s="11">
        <v>179147.0</v>
      </c>
      <c r="D86" s="7" t="s">
        <v>11</v>
      </c>
      <c r="E86" s="247"/>
      <c r="F86" s="10"/>
      <c r="G86" s="37" t="s">
        <v>12</v>
      </c>
      <c r="H86" s="12" t="s">
        <v>13</v>
      </c>
      <c r="I86" s="7" t="s">
        <v>14</v>
      </c>
      <c r="J86" s="13" t="s">
        <v>15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51.0" customHeight="1">
      <c r="A87" s="7">
        <v>86.0</v>
      </c>
      <c r="B87" s="7">
        <v>12.0</v>
      </c>
      <c r="C87" s="11">
        <v>179823.0</v>
      </c>
      <c r="D87" s="7" t="s">
        <v>11</v>
      </c>
      <c r="E87" s="257"/>
      <c r="F87" s="10"/>
      <c r="G87" s="37" t="s">
        <v>12</v>
      </c>
      <c r="H87" s="12" t="s">
        <v>13</v>
      </c>
      <c r="I87" s="7" t="s">
        <v>14</v>
      </c>
      <c r="J87" s="13" t="s">
        <v>15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51.0" customHeight="1">
      <c r="A88" s="7">
        <v>87.0</v>
      </c>
      <c r="B88" s="7">
        <v>12.0</v>
      </c>
      <c r="C88" s="11">
        <v>180659.0</v>
      </c>
      <c r="D88" s="7" t="s">
        <v>11</v>
      </c>
      <c r="E88" s="247"/>
      <c r="F88" s="10"/>
      <c r="G88" s="37" t="s">
        <v>12</v>
      </c>
      <c r="H88" s="12" t="s">
        <v>13</v>
      </c>
      <c r="I88" s="7" t="s">
        <v>14</v>
      </c>
      <c r="J88" s="13" t="s">
        <v>15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51.0" customHeight="1">
      <c r="A89" s="7">
        <v>88.0</v>
      </c>
      <c r="B89" s="7">
        <v>12.0</v>
      </c>
      <c r="C89" s="11">
        <v>180660.0</v>
      </c>
      <c r="D89" s="7" t="s">
        <v>11</v>
      </c>
      <c r="E89" s="11"/>
      <c r="F89" s="10"/>
      <c r="G89" s="37" t="s">
        <v>12</v>
      </c>
      <c r="H89" s="12" t="s">
        <v>13</v>
      </c>
      <c r="I89" s="7" t="s">
        <v>14</v>
      </c>
      <c r="J89" s="13" t="s">
        <v>15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51.0" customHeight="1">
      <c r="A90" s="7">
        <v>89.0</v>
      </c>
      <c r="B90" s="7">
        <v>12.0</v>
      </c>
      <c r="C90" s="11">
        <v>180805.0</v>
      </c>
      <c r="D90" s="7" t="s">
        <v>11</v>
      </c>
      <c r="E90" s="11"/>
      <c r="F90" s="10"/>
      <c r="G90" s="37" t="s">
        <v>12</v>
      </c>
      <c r="H90" s="12" t="s">
        <v>13</v>
      </c>
      <c r="I90" s="7" t="s">
        <v>14</v>
      </c>
      <c r="J90" s="13" t="s">
        <v>15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51.0" customHeight="1">
      <c r="A91" s="7">
        <v>90.0</v>
      </c>
      <c r="B91" s="7">
        <v>12.0</v>
      </c>
      <c r="C91" s="7">
        <v>181009.0</v>
      </c>
      <c r="D91" s="22" t="s">
        <v>11</v>
      </c>
      <c r="E91" s="24"/>
      <c r="F91" s="10"/>
      <c r="G91" s="37" t="s">
        <v>12</v>
      </c>
      <c r="H91" s="12" t="s">
        <v>13</v>
      </c>
      <c r="I91" s="7" t="s">
        <v>14</v>
      </c>
      <c r="J91" s="13" t="s">
        <v>15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51.0" customHeight="1">
      <c r="A92" s="7">
        <v>91.0</v>
      </c>
      <c r="B92" s="7">
        <v>12.0</v>
      </c>
      <c r="C92" s="7">
        <v>181074.0</v>
      </c>
      <c r="D92" s="22" t="s">
        <v>11</v>
      </c>
      <c r="E92" s="24"/>
      <c r="F92" s="10">
        <f>171.1</f>
        <v>171.1</v>
      </c>
      <c r="G92" s="37" t="s">
        <v>12</v>
      </c>
      <c r="H92" s="12" t="s">
        <v>13</v>
      </c>
      <c r="I92" s="7" t="s">
        <v>14</v>
      </c>
      <c r="J92" s="13" t="s">
        <v>15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51.0" customHeight="1">
      <c r="A93" s="7">
        <v>92.0</v>
      </c>
      <c r="B93" s="7">
        <v>12.0</v>
      </c>
      <c r="C93" s="7">
        <v>181367.0</v>
      </c>
      <c r="D93" s="22" t="s">
        <v>11</v>
      </c>
      <c r="E93" s="24"/>
      <c r="F93" s="10">
        <f>88.97+88.97</f>
        <v>177.94</v>
      </c>
      <c r="G93" s="37" t="s">
        <v>12</v>
      </c>
      <c r="H93" s="12" t="s">
        <v>13</v>
      </c>
      <c r="I93" s="7" t="s">
        <v>14</v>
      </c>
      <c r="J93" s="13" t="s">
        <v>15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51.0" customHeight="1">
      <c r="A94" s="7">
        <v>93.0</v>
      </c>
      <c r="B94" s="7">
        <v>12.0</v>
      </c>
      <c r="C94" s="7">
        <v>181446.0</v>
      </c>
      <c r="D94" s="22" t="s">
        <v>11</v>
      </c>
      <c r="E94" s="24"/>
      <c r="F94" s="10"/>
      <c r="G94" s="37" t="s">
        <v>12</v>
      </c>
      <c r="H94" s="12" t="s">
        <v>13</v>
      </c>
      <c r="I94" s="7" t="s">
        <v>14</v>
      </c>
      <c r="J94" s="13" t="s">
        <v>15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51.0" customHeight="1">
      <c r="A95" s="7">
        <v>94.0</v>
      </c>
      <c r="B95" s="7">
        <v>12.0</v>
      </c>
      <c r="C95" s="7">
        <v>182161.0</v>
      </c>
      <c r="D95" s="22" t="s">
        <v>11</v>
      </c>
      <c r="E95" s="24"/>
      <c r="F95" s="10">
        <f>195.74+188.21</f>
        <v>383.95</v>
      </c>
      <c r="G95" s="37" t="s">
        <v>12</v>
      </c>
      <c r="H95" s="12" t="s">
        <v>13</v>
      </c>
      <c r="I95" s="7" t="s">
        <v>14</v>
      </c>
      <c r="J95" s="13" t="s">
        <v>15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51.0" customHeight="1">
      <c r="A96" s="7">
        <v>95.0</v>
      </c>
      <c r="B96" s="7">
        <v>12.0</v>
      </c>
      <c r="C96" s="7">
        <v>182468.0</v>
      </c>
      <c r="D96" s="22" t="s">
        <v>11</v>
      </c>
      <c r="E96" s="24"/>
      <c r="F96" s="10"/>
      <c r="G96" s="37" t="s">
        <v>12</v>
      </c>
      <c r="H96" s="12" t="s">
        <v>13</v>
      </c>
      <c r="I96" s="7" t="s">
        <v>14</v>
      </c>
      <c r="J96" s="13" t="s">
        <v>15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51.0" customHeight="1">
      <c r="A97" s="7">
        <v>96.0</v>
      </c>
      <c r="B97" s="7">
        <v>12.0</v>
      </c>
      <c r="C97" s="7">
        <v>182658.0</v>
      </c>
      <c r="D97" s="22" t="s">
        <v>11</v>
      </c>
      <c r="E97" s="24"/>
      <c r="F97" s="10">
        <f>142.36+142.36</f>
        <v>284.72</v>
      </c>
      <c r="G97" s="37" t="s">
        <v>12</v>
      </c>
      <c r="H97" s="12" t="s">
        <v>13</v>
      </c>
      <c r="I97" s="7" t="s">
        <v>14</v>
      </c>
      <c r="J97" s="13" t="s">
        <v>15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51.0" customHeight="1">
      <c r="A98" s="7">
        <v>97.0</v>
      </c>
      <c r="B98" s="7">
        <v>12.0</v>
      </c>
      <c r="C98" s="7">
        <v>182650.0</v>
      </c>
      <c r="D98" s="22" t="s">
        <v>11</v>
      </c>
      <c r="E98" s="24"/>
      <c r="F98" s="10">
        <f>61.98+61.98</f>
        <v>123.96</v>
      </c>
      <c r="G98" s="37" t="s">
        <v>12</v>
      </c>
      <c r="H98" s="12" t="s">
        <v>13</v>
      </c>
      <c r="I98" s="7" t="s">
        <v>14</v>
      </c>
      <c r="J98" s="13" t="s">
        <v>15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51.0" customHeight="1">
      <c r="A99" s="7">
        <v>98.0</v>
      </c>
      <c r="B99" s="7">
        <v>12.0</v>
      </c>
      <c r="C99" s="7">
        <v>183166.0</v>
      </c>
      <c r="D99" s="22" t="s">
        <v>11</v>
      </c>
      <c r="E99" s="24"/>
      <c r="F99" s="10">
        <f>21.9++24.63</f>
        <v>46.53</v>
      </c>
      <c r="G99" s="37" t="s">
        <v>12</v>
      </c>
      <c r="H99" s="12" t="s">
        <v>13</v>
      </c>
      <c r="I99" s="7" t="s">
        <v>14</v>
      </c>
      <c r="J99" s="13" t="s">
        <v>15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51.0" customHeight="1">
      <c r="A100" s="7">
        <v>99.0</v>
      </c>
      <c r="B100" s="7">
        <v>12.0</v>
      </c>
      <c r="C100" s="7">
        <v>183279.0</v>
      </c>
      <c r="D100" s="22" t="s">
        <v>11</v>
      </c>
      <c r="E100" s="24"/>
      <c r="F100" s="10"/>
      <c r="G100" s="37" t="s">
        <v>12</v>
      </c>
      <c r="H100" s="12" t="s">
        <v>13</v>
      </c>
      <c r="I100" s="7" t="s">
        <v>14</v>
      </c>
      <c r="J100" s="13" t="s">
        <v>15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51.0" customHeight="1">
      <c r="A101" s="7">
        <v>100.0</v>
      </c>
      <c r="B101" s="7">
        <v>12.0</v>
      </c>
      <c r="C101" s="7">
        <v>183599.0</v>
      </c>
      <c r="D101" s="22" t="s">
        <v>11</v>
      </c>
      <c r="E101" s="24"/>
      <c r="F101" s="10"/>
      <c r="G101" s="37" t="s">
        <v>12</v>
      </c>
      <c r="H101" s="12" t="s">
        <v>13</v>
      </c>
      <c r="I101" s="7" t="s">
        <v>14</v>
      </c>
      <c r="J101" s="13" t="s">
        <v>15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51.0" customHeight="1">
      <c r="A102" s="7">
        <v>101.0</v>
      </c>
      <c r="B102" s="7">
        <v>12.0</v>
      </c>
      <c r="C102" s="7">
        <v>183795.0</v>
      </c>
      <c r="D102" s="22" t="s">
        <v>11</v>
      </c>
      <c r="E102" s="24"/>
      <c r="F102" s="10"/>
      <c r="G102" s="37" t="s">
        <v>12</v>
      </c>
      <c r="H102" s="12" t="s">
        <v>13</v>
      </c>
      <c r="I102" s="7" t="s">
        <v>14</v>
      </c>
      <c r="J102" s="13" t="s">
        <v>15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51.0" customHeight="1">
      <c r="A103" s="7">
        <v>102.0</v>
      </c>
      <c r="B103" s="7">
        <v>12.0</v>
      </c>
      <c r="C103" s="7">
        <v>183796.0</v>
      </c>
      <c r="D103" s="22" t="s">
        <v>11</v>
      </c>
      <c r="E103" s="24"/>
      <c r="F103" s="10"/>
      <c r="G103" s="37" t="s">
        <v>12</v>
      </c>
      <c r="H103" s="12" t="s">
        <v>13</v>
      </c>
      <c r="I103" s="7" t="s">
        <v>14</v>
      </c>
      <c r="J103" s="13" t="s">
        <v>15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51.0" customHeight="1">
      <c r="A104" s="7">
        <v>103.0</v>
      </c>
      <c r="B104" s="7">
        <v>12.0</v>
      </c>
      <c r="C104" s="7">
        <v>183819.0</v>
      </c>
      <c r="D104" s="22" t="s">
        <v>11</v>
      </c>
      <c r="E104" s="24"/>
      <c r="F104" s="10">
        <f>427.07+410.64</f>
        <v>837.71</v>
      </c>
      <c r="G104" s="37" t="s">
        <v>12</v>
      </c>
      <c r="H104" s="12" t="s">
        <v>13</v>
      </c>
      <c r="I104" s="7" t="s">
        <v>14</v>
      </c>
      <c r="J104" s="13" t="s">
        <v>15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51.0" customHeight="1">
      <c r="A105" s="7">
        <v>104.0</v>
      </c>
      <c r="B105" s="7">
        <v>12.0</v>
      </c>
      <c r="C105" s="7">
        <v>184868.0</v>
      </c>
      <c r="D105" s="22" t="s">
        <v>11</v>
      </c>
      <c r="E105" s="24"/>
      <c r="F105" s="10"/>
      <c r="G105" s="37" t="s">
        <v>12</v>
      </c>
      <c r="H105" s="12" t="s">
        <v>13</v>
      </c>
      <c r="I105" s="7" t="s">
        <v>14</v>
      </c>
      <c r="J105" s="13" t="s">
        <v>15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51.0" customHeight="1">
      <c r="A106" s="7">
        <v>105.0</v>
      </c>
      <c r="B106" s="7">
        <v>12.0</v>
      </c>
      <c r="C106" s="7">
        <v>174104.0</v>
      </c>
      <c r="D106" s="22" t="s">
        <v>11</v>
      </c>
      <c r="E106" s="24"/>
      <c r="F106" s="10"/>
      <c r="G106" s="37" t="s">
        <v>12</v>
      </c>
      <c r="H106" s="12" t="s">
        <v>13</v>
      </c>
      <c r="I106" s="7" t="s">
        <v>14</v>
      </c>
      <c r="J106" s="13" t="s">
        <v>15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51.0" customHeight="1">
      <c r="A107" s="7">
        <v>106.0</v>
      </c>
      <c r="B107" s="7">
        <v>12.0</v>
      </c>
      <c r="C107" s="7">
        <v>184890.0</v>
      </c>
      <c r="D107" s="22" t="s">
        <v>11</v>
      </c>
      <c r="E107" s="24"/>
      <c r="F107" s="10">
        <f>320.3+312.77</f>
        <v>633.07</v>
      </c>
      <c r="G107" s="37" t="s">
        <v>12</v>
      </c>
      <c r="H107" s="12" t="s">
        <v>13</v>
      </c>
      <c r="I107" s="7" t="s">
        <v>14</v>
      </c>
      <c r="J107" s="13" t="s">
        <v>15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51.0" customHeight="1">
      <c r="A108" s="7">
        <v>107.0</v>
      </c>
      <c r="B108" s="7">
        <v>12.0</v>
      </c>
      <c r="C108" s="7">
        <v>185754.0</v>
      </c>
      <c r="D108" s="22" t="s">
        <v>11</v>
      </c>
      <c r="E108" s="24"/>
      <c r="F108" s="10"/>
      <c r="G108" s="37" t="s">
        <v>12</v>
      </c>
      <c r="H108" s="12" t="s">
        <v>13</v>
      </c>
      <c r="I108" s="7" t="s">
        <v>14</v>
      </c>
      <c r="J108" s="13" t="s">
        <v>15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51.0" customHeight="1">
      <c r="A109" s="7">
        <v>108.0</v>
      </c>
      <c r="B109" s="7">
        <v>12.0</v>
      </c>
      <c r="C109" s="7">
        <v>185898.0</v>
      </c>
      <c r="D109" s="22" t="s">
        <v>11</v>
      </c>
      <c r="E109" s="24"/>
      <c r="F109" s="10"/>
      <c r="G109" s="37" t="s">
        <v>12</v>
      </c>
      <c r="H109" s="12" t="s">
        <v>13</v>
      </c>
      <c r="I109" s="7" t="s">
        <v>14</v>
      </c>
      <c r="J109" s="13" t="s">
        <v>15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51.0" customHeight="1">
      <c r="A110" s="7">
        <v>109.0</v>
      </c>
      <c r="B110" s="7">
        <v>12.0</v>
      </c>
      <c r="C110" s="7">
        <v>186071.0</v>
      </c>
      <c r="D110" s="22" t="s">
        <v>11</v>
      </c>
      <c r="E110" s="24"/>
      <c r="F110" s="10"/>
      <c r="G110" s="37" t="s">
        <v>12</v>
      </c>
      <c r="H110" s="12" t="s">
        <v>13</v>
      </c>
      <c r="I110" s="7" t="s">
        <v>14</v>
      </c>
      <c r="J110" s="13" t="s">
        <v>15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51.0" customHeight="1">
      <c r="A111" s="7">
        <v>110.0</v>
      </c>
      <c r="B111" s="7">
        <v>12.0</v>
      </c>
      <c r="C111" s="7">
        <v>186821.0</v>
      </c>
      <c r="D111" s="22" t="s">
        <v>11</v>
      </c>
      <c r="E111" s="24"/>
      <c r="F111" s="10"/>
      <c r="G111" s="37" t="s">
        <v>12</v>
      </c>
      <c r="H111" s="12" t="s">
        <v>13</v>
      </c>
      <c r="I111" s="7" t="s">
        <v>14</v>
      </c>
      <c r="J111" s="13" t="s">
        <v>15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51.0" customHeight="1">
      <c r="A112" s="7">
        <v>111.0</v>
      </c>
      <c r="B112" s="7">
        <v>12.0</v>
      </c>
      <c r="C112" s="7">
        <v>186822.0</v>
      </c>
      <c r="D112" s="22" t="s">
        <v>11</v>
      </c>
      <c r="E112" s="24"/>
      <c r="F112" s="10"/>
      <c r="G112" s="37" t="s">
        <v>12</v>
      </c>
      <c r="H112" s="12" t="s">
        <v>13</v>
      </c>
      <c r="I112" s="7" t="s">
        <v>14</v>
      </c>
      <c r="J112" s="13" t="s">
        <v>15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51.0" customHeight="1">
      <c r="A113" s="7">
        <v>112.0</v>
      </c>
      <c r="B113" s="7">
        <v>12.0</v>
      </c>
      <c r="C113" s="7">
        <v>187704.0</v>
      </c>
      <c r="D113" s="22" t="s">
        <v>11</v>
      </c>
      <c r="E113" s="24"/>
      <c r="F113" s="10"/>
      <c r="G113" s="37" t="s">
        <v>12</v>
      </c>
      <c r="H113" s="12" t="s">
        <v>13</v>
      </c>
      <c r="I113" s="7" t="s">
        <v>14</v>
      </c>
      <c r="J113" s="13" t="s">
        <v>15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51.0" customHeight="1">
      <c r="A114" s="7">
        <v>113.0</v>
      </c>
      <c r="B114" s="7">
        <v>12.0</v>
      </c>
      <c r="C114" s="7">
        <v>188219.0</v>
      </c>
      <c r="D114" s="22" t="s">
        <v>11</v>
      </c>
      <c r="E114" s="24"/>
      <c r="F114" s="10">
        <f>61.98+30.99</f>
        <v>92.97</v>
      </c>
      <c r="G114" s="37" t="s">
        <v>12</v>
      </c>
      <c r="H114" s="12" t="s">
        <v>13</v>
      </c>
      <c r="I114" s="7" t="s">
        <v>14</v>
      </c>
      <c r="J114" s="13" t="s">
        <v>15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51.0" customHeight="1">
      <c r="A115" s="7">
        <v>114.0</v>
      </c>
      <c r="B115" s="7">
        <v>12.0</v>
      </c>
      <c r="C115" s="7">
        <v>188221.0</v>
      </c>
      <c r="D115" s="22" t="s">
        <v>11</v>
      </c>
      <c r="E115" s="24"/>
      <c r="F115" s="10"/>
      <c r="G115" s="37" t="s">
        <v>12</v>
      </c>
      <c r="H115" s="12" t="s">
        <v>13</v>
      </c>
      <c r="I115" s="7" t="s">
        <v>14</v>
      </c>
      <c r="J115" s="13" t="s">
        <v>15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51.0" customHeight="1">
      <c r="A116" s="7">
        <v>115.0</v>
      </c>
      <c r="B116" s="7">
        <v>12.0</v>
      </c>
      <c r="C116" s="7">
        <v>188667.0</v>
      </c>
      <c r="D116" s="22" t="s">
        <v>11</v>
      </c>
      <c r="E116" s="24"/>
      <c r="F116" s="10"/>
      <c r="G116" s="37" t="s">
        <v>12</v>
      </c>
      <c r="H116" s="12" t="s">
        <v>13</v>
      </c>
      <c r="I116" s="7" t="s">
        <v>14</v>
      </c>
      <c r="J116" s="13" t="s">
        <v>15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51.0" customHeight="1">
      <c r="A117" s="7">
        <v>116.0</v>
      </c>
      <c r="B117" s="7">
        <v>12.0</v>
      </c>
      <c r="C117" s="7">
        <v>188704.0</v>
      </c>
      <c r="D117" s="22" t="s">
        <v>11</v>
      </c>
      <c r="E117" s="24"/>
      <c r="F117" s="10"/>
      <c r="G117" s="37" t="s">
        <v>12</v>
      </c>
      <c r="H117" s="12" t="s">
        <v>13</v>
      </c>
      <c r="I117" s="7" t="s">
        <v>14</v>
      </c>
      <c r="J117" s="13" t="s">
        <v>15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51.0" customHeight="1">
      <c r="A118" s="7">
        <v>117.0</v>
      </c>
      <c r="B118" s="7">
        <v>12.0</v>
      </c>
      <c r="C118" s="7">
        <v>188705.0</v>
      </c>
      <c r="D118" s="22" t="s">
        <v>11</v>
      </c>
      <c r="E118" s="24"/>
      <c r="F118" s="10"/>
      <c r="G118" s="37" t="s">
        <v>12</v>
      </c>
      <c r="H118" s="12" t="s">
        <v>13</v>
      </c>
      <c r="I118" s="7" t="s">
        <v>14</v>
      </c>
      <c r="J118" s="13" t="s">
        <v>15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51.0" customHeight="1">
      <c r="A119" s="7">
        <v>118.0</v>
      </c>
      <c r="B119" s="7">
        <v>12.0</v>
      </c>
      <c r="C119" s="7">
        <v>188831.0</v>
      </c>
      <c r="D119" s="22" t="s">
        <v>11</v>
      </c>
      <c r="E119" s="24"/>
      <c r="F119" s="10"/>
      <c r="G119" s="37" t="s">
        <v>12</v>
      </c>
      <c r="H119" s="12" t="s">
        <v>13</v>
      </c>
      <c r="I119" s="7" t="s">
        <v>14</v>
      </c>
      <c r="J119" s="13" t="s">
        <v>15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51.0" customHeight="1">
      <c r="A120" s="7">
        <v>119.0</v>
      </c>
      <c r="B120" s="7">
        <v>12.0</v>
      </c>
      <c r="C120" s="7">
        <v>189762.0</v>
      </c>
      <c r="D120" s="22" t="s">
        <v>11</v>
      </c>
      <c r="E120" s="24"/>
      <c r="F120" s="10">
        <f>32.85</f>
        <v>32.85</v>
      </c>
      <c r="G120" s="37" t="s">
        <v>12</v>
      </c>
      <c r="H120" s="12" t="s">
        <v>13</v>
      </c>
      <c r="I120" s="7" t="s">
        <v>14</v>
      </c>
      <c r="J120" s="13" t="s">
        <v>15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51.0" customHeight="1">
      <c r="A121" s="7">
        <v>120.0</v>
      </c>
      <c r="B121" s="7">
        <v>12.0</v>
      </c>
      <c r="C121" s="7">
        <v>189771.0</v>
      </c>
      <c r="D121" s="22" t="s">
        <v>11</v>
      </c>
      <c r="E121" s="24"/>
      <c r="F121" s="10"/>
      <c r="G121" s="37" t="s">
        <v>12</v>
      </c>
      <c r="H121" s="12" t="s">
        <v>13</v>
      </c>
      <c r="I121" s="7" t="s">
        <v>14</v>
      </c>
      <c r="J121" s="13" t="s">
        <v>15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51.0" customHeight="1">
      <c r="A122" s="7">
        <v>121.0</v>
      </c>
      <c r="B122" s="7">
        <v>12.0</v>
      </c>
      <c r="C122" s="7">
        <v>189804.0</v>
      </c>
      <c r="D122" s="22" t="s">
        <v>11</v>
      </c>
      <c r="E122" s="24"/>
      <c r="F122" s="10"/>
      <c r="G122" s="37" t="s">
        <v>12</v>
      </c>
      <c r="H122" s="12" t="s">
        <v>13</v>
      </c>
      <c r="I122" s="7" t="s">
        <v>14</v>
      </c>
      <c r="J122" s="13" t="s">
        <v>15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51.0" customHeight="1">
      <c r="A123" s="11">
        <v>122.0</v>
      </c>
      <c r="B123" s="11">
        <v>12.0</v>
      </c>
      <c r="C123" s="11">
        <v>189805.0</v>
      </c>
      <c r="D123" s="24" t="s">
        <v>11</v>
      </c>
      <c r="E123" s="24"/>
      <c r="F123" s="10"/>
      <c r="G123" s="37" t="s">
        <v>12</v>
      </c>
      <c r="H123" s="12" t="s">
        <v>13</v>
      </c>
      <c r="I123" s="11" t="s">
        <v>14</v>
      </c>
      <c r="J123" s="258" t="s">
        <v>15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51.0" customHeight="1">
      <c r="A124" s="7">
        <v>123.0</v>
      </c>
      <c r="B124" s="7">
        <v>12.0</v>
      </c>
      <c r="C124" s="7">
        <v>189874.0</v>
      </c>
      <c r="D124" s="22" t="s">
        <v>11</v>
      </c>
      <c r="E124" s="24"/>
      <c r="F124" s="10"/>
      <c r="G124" s="37" t="s">
        <v>12</v>
      </c>
      <c r="H124" s="12" t="s">
        <v>13</v>
      </c>
      <c r="I124" s="7" t="s">
        <v>14</v>
      </c>
      <c r="J124" s="13" t="s">
        <v>15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51.0" customHeight="1">
      <c r="A125" s="7">
        <v>124.0</v>
      </c>
      <c r="B125" s="7">
        <v>12.0</v>
      </c>
      <c r="C125" s="7">
        <v>190505.0</v>
      </c>
      <c r="D125" s="22" t="s">
        <v>11</v>
      </c>
      <c r="E125" s="24"/>
      <c r="F125" s="10">
        <f>168.36+90.34</f>
        <v>258.7</v>
      </c>
      <c r="G125" s="37" t="s">
        <v>12</v>
      </c>
      <c r="H125" s="12" t="s">
        <v>13</v>
      </c>
      <c r="I125" s="7" t="s">
        <v>14</v>
      </c>
      <c r="J125" s="13" t="s">
        <v>15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51.0" customHeight="1">
      <c r="A126" s="7">
        <v>125.0</v>
      </c>
      <c r="B126" s="7">
        <v>12.0</v>
      </c>
      <c r="C126" s="7">
        <v>190551.0</v>
      </c>
      <c r="D126" s="22" t="s">
        <v>11</v>
      </c>
      <c r="E126" s="24"/>
      <c r="F126" s="10"/>
      <c r="G126" s="37" t="s">
        <v>12</v>
      </c>
      <c r="H126" s="12" t="s">
        <v>13</v>
      </c>
      <c r="I126" s="7" t="s">
        <v>14</v>
      </c>
      <c r="J126" s="13" t="s">
        <v>15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51.0" customHeight="1">
      <c r="A127" s="7">
        <v>126.0</v>
      </c>
      <c r="B127" s="7">
        <v>12.0</v>
      </c>
      <c r="C127" s="7">
        <v>190574.0</v>
      </c>
      <c r="D127" s="22" t="s">
        <v>11</v>
      </c>
      <c r="E127" s="24"/>
      <c r="F127" s="10"/>
      <c r="G127" s="37" t="s">
        <v>12</v>
      </c>
      <c r="H127" s="12" t="s">
        <v>13</v>
      </c>
      <c r="I127" s="7" t="s">
        <v>14</v>
      </c>
      <c r="J127" s="13" t="s">
        <v>15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51.0" customHeight="1">
      <c r="A128" s="7">
        <v>127.0</v>
      </c>
      <c r="B128" s="7">
        <v>12.0</v>
      </c>
      <c r="C128" s="7">
        <v>190789.0</v>
      </c>
      <c r="D128" s="22" t="s">
        <v>11</v>
      </c>
      <c r="E128" s="11"/>
      <c r="F128" s="10">
        <f>88.63+94.11</f>
        <v>182.74</v>
      </c>
      <c r="G128" s="37" t="s">
        <v>12</v>
      </c>
      <c r="H128" s="12" t="s">
        <v>13</v>
      </c>
      <c r="I128" s="7" t="s">
        <v>14</v>
      </c>
      <c r="J128" s="13" t="s">
        <v>15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51.0" customHeight="1">
      <c r="A129" s="22">
        <v>128.0</v>
      </c>
      <c r="B129" s="22">
        <v>12.0</v>
      </c>
      <c r="C129" s="22">
        <v>191275.0</v>
      </c>
      <c r="D129" s="22" t="s">
        <v>11</v>
      </c>
      <c r="E129" s="24"/>
      <c r="F129" s="140"/>
      <c r="G129" s="250" t="s">
        <v>12</v>
      </c>
      <c r="H129" s="12" t="s">
        <v>13</v>
      </c>
      <c r="I129" s="22" t="s">
        <v>14</v>
      </c>
      <c r="J129" s="130" t="s">
        <v>15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51.0" customHeight="1">
      <c r="A130" s="22">
        <v>129.0</v>
      </c>
      <c r="B130" s="22">
        <v>12.0</v>
      </c>
      <c r="C130" s="22">
        <v>191322.0</v>
      </c>
      <c r="D130" s="22" t="s">
        <v>11</v>
      </c>
      <c r="E130" s="24"/>
      <c r="F130" s="140"/>
      <c r="G130" s="37" t="s">
        <v>12</v>
      </c>
      <c r="H130" s="12" t="s">
        <v>13</v>
      </c>
      <c r="I130" s="7" t="s">
        <v>14</v>
      </c>
      <c r="J130" s="13" t="s">
        <v>15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51.0" customHeight="1">
      <c r="A131" s="22">
        <v>130.0</v>
      </c>
      <c r="B131" s="22">
        <v>12.0</v>
      </c>
      <c r="C131" s="22">
        <v>191323.0</v>
      </c>
      <c r="D131" s="22" t="s">
        <v>11</v>
      </c>
      <c r="E131" s="24"/>
      <c r="F131" s="259" t="s">
        <v>55</v>
      </c>
      <c r="G131" s="37" t="s">
        <v>12</v>
      </c>
      <c r="H131" s="12" t="s">
        <v>13</v>
      </c>
      <c r="I131" s="7" t="s">
        <v>14</v>
      </c>
      <c r="J131" s="13" t="s">
        <v>15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51.0" customHeight="1">
      <c r="A132" s="22">
        <v>131.0</v>
      </c>
      <c r="B132" s="22">
        <v>12.0</v>
      </c>
      <c r="C132" s="22">
        <v>191628.0</v>
      </c>
      <c r="D132" s="22" t="s">
        <v>11</v>
      </c>
      <c r="E132" s="24"/>
      <c r="F132" s="140"/>
      <c r="G132" s="37" t="s">
        <v>12</v>
      </c>
      <c r="H132" s="12" t="s">
        <v>13</v>
      </c>
      <c r="I132" s="7" t="s">
        <v>14</v>
      </c>
      <c r="J132" s="13" t="s">
        <v>15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51.0" customHeight="1">
      <c r="A133" s="7">
        <v>132.0</v>
      </c>
      <c r="B133" s="7">
        <v>12.0</v>
      </c>
      <c r="C133" s="7">
        <v>191995.0</v>
      </c>
      <c r="D133" s="22" t="s">
        <v>11</v>
      </c>
      <c r="E133" s="24"/>
      <c r="F133" s="10"/>
      <c r="G133" s="37" t="s">
        <v>12</v>
      </c>
      <c r="H133" s="12" t="s">
        <v>13</v>
      </c>
      <c r="I133" s="7" t="s">
        <v>14</v>
      </c>
      <c r="J133" s="13" t="s">
        <v>15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51.0" customHeight="1">
      <c r="A134" s="7">
        <v>133.0</v>
      </c>
      <c r="B134" s="7">
        <v>12.0</v>
      </c>
      <c r="C134" s="7">
        <v>193189.0</v>
      </c>
      <c r="D134" s="22" t="s">
        <v>11</v>
      </c>
      <c r="E134" s="24"/>
      <c r="F134" s="10"/>
      <c r="G134" s="37" t="s">
        <v>12</v>
      </c>
      <c r="H134" s="12" t="s">
        <v>13</v>
      </c>
      <c r="I134" s="7" t="s">
        <v>14</v>
      </c>
      <c r="J134" s="13" t="s">
        <v>15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51.0" customHeight="1">
      <c r="A135" s="7">
        <v>134.0</v>
      </c>
      <c r="B135" s="7">
        <v>12.0</v>
      </c>
      <c r="C135" s="7">
        <v>194046.0</v>
      </c>
      <c r="D135" s="22" t="s">
        <v>11</v>
      </c>
      <c r="E135" s="24"/>
      <c r="F135" s="140">
        <f>69.81+65.7</f>
        <v>135.51</v>
      </c>
      <c r="G135" s="37" t="s">
        <v>12</v>
      </c>
      <c r="H135" s="12" t="s">
        <v>13</v>
      </c>
      <c r="I135" s="7" t="s">
        <v>14</v>
      </c>
      <c r="J135" s="13" t="s">
        <v>15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51.0" customHeight="1">
      <c r="A136" s="7">
        <v>135.0</v>
      </c>
      <c r="B136" s="7">
        <v>12.0</v>
      </c>
      <c r="C136" s="7">
        <v>193904.0</v>
      </c>
      <c r="D136" s="22" t="s">
        <v>11</v>
      </c>
      <c r="E136" s="24"/>
      <c r="F136" s="140">
        <f>21.56+19.16</f>
        <v>40.72</v>
      </c>
      <c r="G136" s="37" t="s">
        <v>12</v>
      </c>
      <c r="H136" s="12" t="s">
        <v>13</v>
      </c>
      <c r="I136" s="7" t="s">
        <v>14</v>
      </c>
      <c r="J136" s="13" t="s">
        <v>15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51.0" customHeight="1">
      <c r="A137" s="7">
        <v>136.0</v>
      </c>
      <c r="B137" s="7">
        <v>12.0</v>
      </c>
      <c r="C137" s="7">
        <v>192810.0</v>
      </c>
      <c r="D137" s="22" t="s">
        <v>11</v>
      </c>
      <c r="E137" s="24"/>
      <c r="F137" s="140"/>
      <c r="G137" s="37" t="s">
        <v>12</v>
      </c>
      <c r="H137" s="12" t="s">
        <v>13</v>
      </c>
      <c r="I137" s="7" t="s">
        <v>14</v>
      </c>
      <c r="J137" s="13" t="s">
        <v>15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51.0" customHeight="1">
      <c r="A138" s="7">
        <v>137.0</v>
      </c>
      <c r="B138" s="7">
        <v>12.0</v>
      </c>
      <c r="C138" s="7">
        <v>195088.0</v>
      </c>
      <c r="D138" s="22" t="s">
        <v>11</v>
      </c>
      <c r="E138" s="24"/>
      <c r="F138" s="140"/>
      <c r="G138" s="37" t="s">
        <v>12</v>
      </c>
      <c r="H138" s="12" t="s">
        <v>13</v>
      </c>
      <c r="I138" s="7" t="s">
        <v>14</v>
      </c>
      <c r="J138" s="13" t="s">
        <v>15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51.0" customHeight="1">
      <c r="A139" s="7">
        <v>138.0</v>
      </c>
      <c r="B139" s="7">
        <v>12.0</v>
      </c>
      <c r="C139" s="7">
        <v>195087.0</v>
      </c>
      <c r="D139" s="22" t="s">
        <v>11</v>
      </c>
      <c r="E139" s="24"/>
      <c r="F139" s="140">
        <f>297.71+266.92</f>
        <v>564.63</v>
      </c>
      <c r="G139" s="37" t="s">
        <v>12</v>
      </c>
      <c r="H139" s="12" t="s">
        <v>13</v>
      </c>
      <c r="I139" s="7" t="s">
        <v>14</v>
      </c>
      <c r="J139" s="13" t="s">
        <v>15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51.0" customHeight="1">
      <c r="A140" s="7">
        <v>139.0</v>
      </c>
      <c r="B140" s="7">
        <v>12.0</v>
      </c>
      <c r="C140" s="7">
        <v>196191.0</v>
      </c>
      <c r="D140" s="22" t="s">
        <v>11</v>
      </c>
      <c r="E140" s="24"/>
      <c r="F140" s="259">
        <f>SUM(61.98+61.98)</f>
        <v>123.96</v>
      </c>
      <c r="G140" s="37" t="s">
        <v>12</v>
      </c>
      <c r="H140" s="12" t="s">
        <v>13</v>
      </c>
      <c r="I140" s="7" t="s">
        <v>14</v>
      </c>
      <c r="J140" s="13" t="s">
        <v>15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51.0" customHeight="1">
      <c r="A141" s="7">
        <v>140.0</v>
      </c>
      <c r="B141" s="7">
        <v>12.0</v>
      </c>
      <c r="C141" s="7">
        <v>196062.0</v>
      </c>
      <c r="D141" s="22" t="s">
        <v>11</v>
      </c>
      <c r="E141" s="24"/>
      <c r="F141" s="140"/>
      <c r="G141" s="37" t="s">
        <v>12</v>
      </c>
      <c r="H141" s="12" t="s">
        <v>13</v>
      </c>
      <c r="I141" s="7" t="s">
        <v>14</v>
      </c>
      <c r="J141" s="13" t="s">
        <v>15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51.0" customHeight="1">
      <c r="A142" s="7">
        <v>141.0</v>
      </c>
      <c r="B142" s="7">
        <v>12.0</v>
      </c>
      <c r="C142" s="7">
        <v>196999.0</v>
      </c>
      <c r="D142" s="22" t="s">
        <v>11</v>
      </c>
      <c r="E142" s="24"/>
      <c r="F142" s="140">
        <f>127.98+127.98</f>
        <v>255.96</v>
      </c>
      <c r="G142" s="37" t="s">
        <v>12</v>
      </c>
      <c r="H142" s="12" t="s">
        <v>13</v>
      </c>
      <c r="I142" s="7" t="s">
        <v>14</v>
      </c>
      <c r="J142" s="13" t="s">
        <v>15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51.0" customHeight="1">
      <c r="A143" s="7">
        <v>142.0</v>
      </c>
      <c r="B143" s="7">
        <v>12.0</v>
      </c>
      <c r="C143" s="7">
        <v>197110.0</v>
      </c>
      <c r="D143" s="22" t="s">
        <v>11</v>
      </c>
      <c r="E143" s="24"/>
      <c r="F143" s="140">
        <f>61.98+61.98</f>
        <v>123.96</v>
      </c>
      <c r="G143" s="37" t="s">
        <v>12</v>
      </c>
      <c r="H143" s="12" t="s">
        <v>13</v>
      </c>
      <c r="I143" s="7" t="s">
        <v>14</v>
      </c>
      <c r="J143" s="13" t="s">
        <v>15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51.0" customHeight="1">
      <c r="A144" s="7">
        <v>143.0</v>
      </c>
      <c r="B144" s="7">
        <v>12.0</v>
      </c>
      <c r="C144" s="7">
        <v>155500.0</v>
      </c>
      <c r="D144" s="22" t="s">
        <v>11</v>
      </c>
      <c r="E144" s="24"/>
      <c r="F144" s="140">
        <f>123.94+123.94</f>
        <v>247.88</v>
      </c>
      <c r="G144" s="37" t="s">
        <v>12</v>
      </c>
      <c r="H144" s="12" t="s">
        <v>13</v>
      </c>
      <c r="I144" s="7" t="s">
        <v>14</v>
      </c>
      <c r="J144" s="13" t="s">
        <v>15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51.0" customHeight="1">
      <c r="A145" s="7">
        <v>144.0</v>
      </c>
      <c r="B145" s="7">
        <v>12.0</v>
      </c>
      <c r="C145" s="7">
        <v>197830.0</v>
      </c>
      <c r="D145" s="22" t="s">
        <v>11</v>
      </c>
      <c r="E145" s="24"/>
      <c r="F145" s="140"/>
      <c r="G145" s="37" t="s">
        <v>12</v>
      </c>
      <c r="H145" s="12" t="s">
        <v>13</v>
      </c>
      <c r="I145" s="7" t="s">
        <v>14</v>
      </c>
      <c r="J145" s="13" t="s">
        <v>15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51.0" customHeight="1">
      <c r="A146" s="7">
        <v>145.0</v>
      </c>
      <c r="B146" s="7">
        <v>12.0</v>
      </c>
      <c r="C146" s="7">
        <v>198298.0</v>
      </c>
      <c r="D146" s="22" t="s">
        <v>11</v>
      </c>
      <c r="E146" s="24"/>
      <c r="F146" s="140">
        <f>32.85+12.32</f>
        <v>45.17</v>
      </c>
      <c r="G146" s="37" t="s">
        <v>12</v>
      </c>
      <c r="H146" s="12" t="s">
        <v>13</v>
      </c>
      <c r="I146" s="7" t="s">
        <v>14</v>
      </c>
      <c r="J146" s="13" t="s">
        <v>15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51.0" customHeight="1">
      <c r="A147" s="7">
        <v>146.0</v>
      </c>
      <c r="B147" s="7">
        <v>12.0</v>
      </c>
      <c r="C147" s="7">
        <v>198766.0</v>
      </c>
      <c r="D147" s="22" t="s">
        <v>11</v>
      </c>
      <c r="E147" s="24"/>
      <c r="F147" s="140">
        <f>6.95+71.17</f>
        <v>78.12</v>
      </c>
      <c r="G147" s="37" t="s">
        <v>12</v>
      </c>
      <c r="H147" s="12" t="s">
        <v>13</v>
      </c>
      <c r="I147" s="7" t="s">
        <v>14</v>
      </c>
      <c r="J147" s="13" t="s">
        <v>15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51.0" customHeight="1">
      <c r="A148" s="28">
        <v>147.0</v>
      </c>
      <c r="B148" s="28">
        <v>12.0</v>
      </c>
      <c r="C148" s="28">
        <v>200643.0</v>
      </c>
      <c r="D148" s="22" t="s">
        <v>11</v>
      </c>
      <c r="E148" s="11"/>
      <c r="F148" s="251">
        <f>123.19+77</f>
        <v>200.19</v>
      </c>
      <c r="G148" s="37" t="s">
        <v>12</v>
      </c>
      <c r="H148" s="12" t="s">
        <v>13</v>
      </c>
      <c r="I148" s="7" t="s">
        <v>14</v>
      </c>
      <c r="J148" s="13" t="s">
        <v>15</v>
      </c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</row>
    <row r="149" ht="51.0" customHeight="1">
      <c r="A149" s="28">
        <v>148.0</v>
      </c>
      <c r="B149" s="28">
        <v>12.0</v>
      </c>
      <c r="C149" s="28">
        <v>200478.0</v>
      </c>
      <c r="D149" s="22" t="s">
        <v>11</v>
      </c>
      <c r="E149" s="11"/>
      <c r="F149" s="10">
        <f>113.95+101.29</f>
        <v>215.24</v>
      </c>
      <c r="G149" s="37" t="s">
        <v>12</v>
      </c>
      <c r="H149" s="12" t="s">
        <v>13</v>
      </c>
      <c r="I149" s="7" t="s">
        <v>14</v>
      </c>
      <c r="J149" s="13" t="s">
        <v>15</v>
      </c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</row>
    <row r="150" ht="51.0" customHeight="1">
      <c r="A150" s="28">
        <v>149.0</v>
      </c>
      <c r="B150" s="28">
        <v>12.0</v>
      </c>
      <c r="C150" s="28">
        <v>200366.0</v>
      </c>
      <c r="D150" s="22" t="s">
        <v>11</v>
      </c>
      <c r="E150" s="11"/>
      <c r="F150" s="10">
        <f>43.86+23.22</f>
        <v>67.08</v>
      </c>
      <c r="G150" s="37" t="s">
        <v>12</v>
      </c>
      <c r="H150" s="12" t="s">
        <v>13</v>
      </c>
      <c r="I150" s="7" t="s">
        <v>14</v>
      </c>
      <c r="J150" s="13" t="s">
        <v>15</v>
      </c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</row>
    <row r="151" ht="51.0" customHeight="1">
      <c r="A151" s="260">
        <v>150.0</v>
      </c>
      <c r="B151" s="260">
        <v>12.0</v>
      </c>
      <c r="C151" s="260">
        <v>200365.0</v>
      </c>
      <c r="D151" s="22" t="s">
        <v>11</v>
      </c>
      <c r="E151" s="24"/>
      <c r="F151" s="259" t="s">
        <v>56</v>
      </c>
      <c r="G151" s="37" t="s">
        <v>12</v>
      </c>
      <c r="H151" s="12" t="s">
        <v>13</v>
      </c>
      <c r="I151" s="7" t="s">
        <v>14</v>
      </c>
      <c r="J151" s="13" t="s">
        <v>15</v>
      </c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</row>
    <row r="152" ht="51.0" customHeight="1">
      <c r="A152" s="260">
        <v>151.0</v>
      </c>
      <c r="B152" s="260">
        <v>12.0</v>
      </c>
      <c r="C152" s="260">
        <v>201760.0</v>
      </c>
      <c r="D152" s="22" t="s">
        <v>11</v>
      </c>
      <c r="E152" s="24"/>
      <c r="F152" s="259">
        <f>SUM(87.6+98.55)</f>
        <v>186.15</v>
      </c>
      <c r="G152" s="37" t="s">
        <v>12</v>
      </c>
      <c r="H152" s="12" t="s">
        <v>13</v>
      </c>
      <c r="I152" s="7" t="s">
        <v>14</v>
      </c>
      <c r="J152" s="13" t="s">
        <v>15</v>
      </c>
      <c r="K152" s="261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</row>
    <row r="153" ht="51.0" customHeight="1">
      <c r="A153" s="260">
        <v>152.0</v>
      </c>
      <c r="B153" s="260">
        <v>12.0</v>
      </c>
      <c r="C153" s="260">
        <v>201608.0</v>
      </c>
      <c r="D153" s="22" t="s">
        <v>11</v>
      </c>
      <c r="E153" s="24"/>
      <c r="F153" s="140">
        <f>221.06+221.06</f>
        <v>442.12</v>
      </c>
      <c r="G153" s="37" t="s">
        <v>12</v>
      </c>
      <c r="H153" s="12" t="s">
        <v>13</v>
      </c>
      <c r="I153" s="7" t="s">
        <v>14</v>
      </c>
      <c r="J153" s="13" t="s">
        <v>15</v>
      </c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</row>
    <row r="154" ht="51.0" customHeight="1">
      <c r="A154" s="260">
        <v>153.0</v>
      </c>
      <c r="B154" s="260">
        <v>12.0</v>
      </c>
      <c r="C154" s="260">
        <v>201489.0</v>
      </c>
      <c r="D154" s="22" t="s">
        <v>11</v>
      </c>
      <c r="E154" s="24"/>
      <c r="F154" s="140">
        <f>57.15+46.54</f>
        <v>103.69</v>
      </c>
      <c r="G154" s="37" t="s">
        <v>12</v>
      </c>
      <c r="H154" s="12" t="s">
        <v>13</v>
      </c>
      <c r="I154" s="7" t="s">
        <v>14</v>
      </c>
      <c r="J154" s="13" t="s">
        <v>15</v>
      </c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</row>
    <row r="155" ht="51.0" customHeight="1">
      <c r="A155" s="260">
        <v>154.0</v>
      </c>
      <c r="B155" s="260">
        <v>12.0</v>
      </c>
      <c r="C155" s="260">
        <v>201885.0</v>
      </c>
      <c r="D155" s="22" t="s">
        <v>11</v>
      </c>
      <c r="E155" s="24"/>
      <c r="F155" s="140">
        <f>80.07+71.18</f>
        <v>151.25</v>
      </c>
      <c r="G155" s="37" t="s">
        <v>12</v>
      </c>
      <c r="H155" s="12" t="s">
        <v>13</v>
      </c>
      <c r="I155" s="7" t="s">
        <v>14</v>
      </c>
      <c r="J155" s="13" t="s">
        <v>15</v>
      </c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</row>
    <row r="156" ht="51.0" customHeight="1">
      <c r="A156" s="260">
        <v>155.0</v>
      </c>
      <c r="B156" s="260">
        <v>12.0</v>
      </c>
      <c r="C156" s="260">
        <v>200716.0</v>
      </c>
      <c r="D156" s="22" t="s">
        <v>11</v>
      </c>
      <c r="E156" s="24"/>
      <c r="F156" s="140">
        <f>151.25+151.25</f>
        <v>302.5</v>
      </c>
      <c r="G156" s="37" t="s">
        <v>12</v>
      </c>
      <c r="H156" s="12" t="s">
        <v>13</v>
      </c>
      <c r="I156" s="7" t="s">
        <v>14</v>
      </c>
      <c r="J156" s="13" t="s">
        <v>15</v>
      </c>
      <c r="K156" s="261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</row>
    <row r="157" ht="51.0" customHeight="1">
      <c r="A157" s="260">
        <v>156.0</v>
      </c>
      <c r="B157" s="260">
        <v>12.0</v>
      </c>
      <c r="C157" s="260">
        <v>202392.0</v>
      </c>
      <c r="D157" s="22" t="s">
        <v>11</v>
      </c>
      <c r="E157" s="24"/>
      <c r="F157" s="140">
        <f>84.87+95.47</f>
        <v>180.34</v>
      </c>
      <c r="G157" s="37" t="s">
        <v>12</v>
      </c>
      <c r="H157" s="12" t="s">
        <v>13</v>
      </c>
      <c r="I157" s="7" t="s">
        <v>14</v>
      </c>
      <c r="J157" s="13" t="s">
        <v>15</v>
      </c>
      <c r="K157" s="261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</row>
    <row r="158" ht="51.0" customHeight="1">
      <c r="A158" s="260">
        <v>157.0</v>
      </c>
      <c r="B158" s="260">
        <v>12.0</v>
      </c>
      <c r="C158" s="260">
        <v>198408.0</v>
      </c>
      <c r="D158" s="22" t="s">
        <v>11</v>
      </c>
      <c r="E158" s="24"/>
      <c r="F158" s="140"/>
      <c r="G158" s="37" t="s">
        <v>12</v>
      </c>
      <c r="H158" s="12" t="s">
        <v>13</v>
      </c>
      <c r="I158" s="7" t="s">
        <v>14</v>
      </c>
      <c r="J158" s="13" t="s">
        <v>15</v>
      </c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</row>
    <row r="159" ht="51.0" customHeight="1">
      <c r="A159" s="260">
        <v>158.0</v>
      </c>
      <c r="B159" s="260">
        <v>12.0</v>
      </c>
      <c r="C159" s="260">
        <v>203191.0</v>
      </c>
      <c r="D159" s="22" t="s">
        <v>11</v>
      </c>
      <c r="E159" s="24"/>
      <c r="F159" s="140">
        <f>123.94+123.94</f>
        <v>247.88</v>
      </c>
      <c r="G159" s="37" t="s">
        <v>12</v>
      </c>
      <c r="H159" s="12" t="s">
        <v>13</v>
      </c>
      <c r="I159" s="7" t="s">
        <v>14</v>
      </c>
      <c r="J159" s="13" t="s">
        <v>15</v>
      </c>
      <c r="K159" s="261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</row>
    <row r="160" ht="51.0" customHeight="1">
      <c r="A160" s="260">
        <v>159.0</v>
      </c>
      <c r="B160" s="260">
        <v>12.0</v>
      </c>
      <c r="C160" s="260">
        <v>203466.0</v>
      </c>
      <c r="D160" s="22" t="s">
        <v>11</v>
      </c>
      <c r="E160" s="24"/>
      <c r="F160" s="140">
        <f>144.4+195.74</f>
        <v>340.14</v>
      </c>
      <c r="G160" s="37" t="s">
        <v>12</v>
      </c>
      <c r="H160" s="12" t="s">
        <v>13</v>
      </c>
      <c r="I160" s="7" t="s">
        <v>14</v>
      </c>
      <c r="J160" s="13" t="s">
        <v>15</v>
      </c>
      <c r="K160" s="261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</row>
    <row r="161" ht="51.0" customHeight="1">
      <c r="A161" s="260">
        <v>160.0</v>
      </c>
      <c r="B161" s="260">
        <v>12.0</v>
      </c>
      <c r="C161" s="260">
        <v>202912.0</v>
      </c>
      <c r="D161" s="22" t="s">
        <v>11</v>
      </c>
      <c r="E161" s="24"/>
      <c r="F161" s="140">
        <f>104.03+117.03</f>
        <v>221.06</v>
      </c>
      <c r="G161" s="37" t="s">
        <v>12</v>
      </c>
      <c r="H161" s="12" t="s">
        <v>13</v>
      </c>
      <c r="I161" s="7" t="s">
        <v>14</v>
      </c>
      <c r="J161" s="13" t="s">
        <v>15</v>
      </c>
      <c r="K161" s="261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</row>
    <row r="162" ht="51.0" customHeight="1">
      <c r="A162" s="260">
        <v>161.0</v>
      </c>
      <c r="B162" s="260">
        <v>12.0</v>
      </c>
      <c r="C162" s="260">
        <v>203604.0</v>
      </c>
      <c r="D162" s="22" t="s">
        <v>11</v>
      </c>
      <c r="E162" s="24"/>
      <c r="F162" s="140">
        <f>61.98+30.99</f>
        <v>92.97</v>
      </c>
      <c r="G162" s="37" t="s">
        <v>12</v>
      </c>
      <c r="H162" s="12" t="s">
        <v>13</v>
      </c>
      <c r="I162" s="7" t="s">
        <v>14</v>
      </c>
      <c r="J162" s="13" t="s">
        <v>15</v>
      </c>
      <c r="K162" s="261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</row>
    <row r="163" ht="51.0" customHeight="1">
      <c r="A163" s="260">
        <v>162.0</v>
      </c>
      <c r="B163" s="260">
        <v>12.0</v>
      </c>
      <c r="C163" s="260">
        <v>203978.0</v>
      </c>
      <c r="D163" s="22" t="s">
        <v>11</v>
      </c>
      <c r="E163" s="24"/>
      <c r="F163" s="140">
        <f>30.8+30.8</f>
        <v>61.6</v>
      </c>
      <c r="G163" s="37" t="s">
        <v>12</v>
      </c>
      <c r="H163" s="12" t="s">
        <v>13</v>
      </c>
      <c r="I163" s="7" t="s">
        <v>14</v>
      </c>
      <c r="J163" s="13" t="s">
        <v>15</v>
      </c>
      <c r="K163" s="261"/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  <c r="Z163" s="261"/>
    </row>
    <row r="164" ht="51.0" customHeight="1">
      <c r="A164" s="260">
        <v>143.0</v>
      </c>
      <c r="B164" s="260">
        <v>12.0</v>
      </c>
      <c r="C164" s="260">
        <v>204086.0</v>
      </c>
      <c r="D164" s="22" t="s">
        <v>11</v>
      </c>
      <c r="E164" s="24"/>
      <c r="F164" s="259">
        <v>61.98</v>
      </c>
      <c r="G164" s="37" t="s">
        <v>12</v>
      </c>
      <c r="H164" s="12" t="s">
        <v>13</v>
      </c>
      <c r="I164" s="7" t="s">
        <v>14</v>
      </c>
      <c r="J164" s="13" t="s">
        <v>15</v>
      </c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</row>
    <row r="165" ht="51.0" customHeight="1">
      <c r="A165" s="260">
        <v>144.0</v>
      </c>
      <c r="B165" s="260">
        <v>12.0</v>
      </c>
      <c r="C165" s="260">
        <v>204310.0</v>
      </c>
      <c r="D165" s="22" t="s">
        <v>11</v>
      </c>
      <c r="E165" s="24"/>
      <c r="F165" s="140">
        <f>62.28</f>
        <v>62.28</v>
      </c>
      <c r="G165" s="37" t="s">
        <v>12</v>
      </c>
      <c r="H165" s="12" t="s">
        <v>13</v>
      </c>
      <c r="I165" s="7" t="s">
        <v>14</v>
      </c>
      <c r="J165" s="13" t="s">
        <v>15</v>
      </c>
      <c r="K165" s="261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</row>
    <row r="166" ht="51.0" customHeight="1">
      <c r="A166" s="260">
        <v>145.0</v>
      </c>
      <c r="B166" s="260">
        <v>12.0</v>
      </c>
      <c r="C166" s="260">
        <v>204246.0</v>
      </c>
      <c r="D166" s="22" t="s">
        <v>11</v>
      </c>
      <c r="E166" s="24"/>
      <c r="F166" s="259">
        <v>91.03</v>
      </c>
      <c r="G166" s="37" t="s">
        <v>12</v>
      </c>
      <c r="H166" s="12" t="s">
        <v>13</v>
      </c>
      <c r="I166" s="7" t="s">
        <v>14</v>
      </c>
      <c r="J166" s="13" t="s">
        <v>15</v>
      </c>
      <c r="K166" s="261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</row>
    <row r="167" ht="51.0" customHeight="1">
      <c r="A167" s="22"/>
      <c r="B167" s="22"/>
      <c r="C167" s="22"/>
      <c r="D167" s="22"/>
      <c r="E167" s="24"/>
      <c r="F167" s="140"/>
      <c r="G167" s="250"/>
      <c r="H167" s="24"/>
      <c r="I167" s="22"/>
      <c r="J167" s="130"/>
      <c r="K167" s="261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</row>
    <row r="168" ht="51.0" customHeight="1">
      <c r="A168" s="193"/>
      <c r="B168" s="193"/>
      <c r="C168" s="193"/>
      <c r="D168" s="193" t="s">
        <v>57</v>
      </c>
      <c r="E168" s="197"/>
      <c r="F168" s="262">
        <f>SUM(F3:F163)</f>
        <v>10792.16</v>
      </c>
      <c r="G168" s="263"/>
      <c r="H168" s="197"/>
      <c r="I168" s="193"/>
      <c r="J168" s="13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51.0" customHeight="1">
      <c r="A169" s="44"/>
      <c r="B169" s="44"/>
      <c r="C169" s="44"/>
      <c r="D169" s="44"/>
      <c r="E169" s="45"/>
      <c r="F169" s="264"/>
      <c r="G169" s="47"/>
      <c r="H169" s="45"/>
      <c r="I169" s="44"/>
      <c r="J169" s="48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51.0" customHeight="1">
      <c r="A170" s="44"/>
      <c r="B170" s="44"/>
      <c r="C170" s="44"/>
      <c r="D170" s="44"/>
      <c r="E170" s="45"/>
      <c r="F170" s="264"/>
      <c r="G170" s="47"/>
      <c r="H170" s="45"/>
      <c r="I170" s="44"/>
      <c r="J170" s="48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51.0" customHeight="1">
      <c r="A171" s="44"/>
      <c r="B171" s="44"/>
      <c r="C171" s="44"/>
      <c r="D171" s="44"/>
      <c r="E171" s="45"/>
      <c r="F171" s="264"/>
      <c r="G171" s="47"/>
      <c r="H171" s="45"/>
      <c r="I171" s="44"/>
      <c r="J171" s="48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51.0" customHeight="1">
      <c r="A172" s="44"/>
      <c r="B172" s="44"/>
      <c r="C172" s="44"/>
      <c r="D172" s="44"/>
      <c r="E172" s="45"/>
      <c r="F172" s="264"/>
      <c r="G172" s="47"/>
      <c r="H172" s="45"/>
      <c r="I172" s="44"/>
      <c r="J172" s="48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51.0" customHeight="1">
      <c r="A173" s="44"/>
      <c r="B173" s="44"/>
      <c r="C173" s="44"/>
      <c r="D173" s="44"/>
      <c r="E173" s="45"/>
      <c r="F173" s="163"/>
      <c r="G173" s="47"/>
      <c r="H173" s="45"/>
      <c r="I173" s="44"/>
      <c r="J173" s="48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51.0" customHeight="1">
      <c r="A174" s="44"/>
      <c r="B174" s="44"/>
      <c r="C174" s="44"/>
      <c r="D174" s="44"/>
      <c r="E174" s="45"/>
      <c r="F174" s="163"/>
      <c r="G174" s="47"/>
      <c r="H174" s="45"/>
      <c r="I174" s="44"/>
      <c r="J174" s="48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51.0" customHeight="1">
      <c r="A175" s="44"/>
      <c r="B175" s="44"/>
      <c r="C175" s="44"/>
      <c r="D175" s="44"/>
      <c r="E175" s="45"/>
      <c r="F175" s="163"/>
      <c r="G175" s="47"/>
      <c r="H175" s="45"/>
      <c r="I175" s="44"/>
      <c r="J175" s="48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51.0" customHeight="1">
      <c r="A176" s="44"/>
      <c r="B176" s="44"/>
      <c r="C176" s="44"/>
      <c r="D176" s="44"/>
      <c r="E176" s="45"/>
      <c r="F176" s="163"/>
      <c r="G176" s="47"/>
      <c r="H176" s="45"/>
      <c r="I176" s="44"/>
      <c r="J176" s="48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51.0" customHeight="1">
      <c r="A177" s="44"/>
      <c r="B177" s="44"/>
      <c r="C177" s="44"/>
      <c r="D177" s="44"/>
      <c r="E177" s="45"/>
      <c r="F177" s="163"/>
      <c r="G177" s="47"/>
      <c r="H177" s="45"/>
      <c r="I177" s="44"/>
      <c r="J177" s="48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51.0" customHeight="1">
      <c r="A178" s="44"/>
      <c r="B178" s="44"/>
      <c r="C178" s="44"/>
      <c r="D178" s="44"/>
      <c r="E178" s="45"/>
      <c r="F178" s="163"/>
      <c r="G178" s="47"/>
      <c r="H178" s="45"/>
      <c r="I178" s="44"/>
      <c r="J178" s="48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51.0" customHeight="1">
      <c r="A179" s="44"/>
      <c r="B179" s="44"/>
      <c r="C179" s="44"/>
      <c r="D179" s="44"/>
      <c r="E179" s="14"/>
      <c r="F179" s="163"/>
      <c r="G179" s="47"/>
      <c r="H179" s="45"/>
      <c r="I179" s="44"/>
      <c r="J179" s="48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51.0" customHeight="1">
      <c r="A180" s="44"/>
      <c r="B180" s="44"/>
      <c r="C180" s="44"/>
      <c r="D180" s="44"/>
      <c r="E180" s="45"/>
      <c r="F180" s="264"/>
      <c r="G180" s="47"/>
      <c r="H180" s="45"/>
      <c r="I180" s="44"/>
      <c r="J180" s="48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51.0" customHeight="1">
      <c r="A181" s="44"/>
      <c r="B181" s="44"/>
      <c r="C181" s="44"/>
      <c r="D181" s="44"/>
      <c r="E181" s="45"/>
      <c r="F181" s="264"/>
      <c r="G181" s="47"/>
      <c r="H181" s="45"/>
      <c r="I181" s="44"/>
      <c r="J181" s="48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51.0" customHeight="1">
      <c r="A182" s="44"/>
      <c r="B182" s="44"/>
      <c r="C182" s="44"/>
      <c r="D182" s="44"/>
      <c r="E182" s="45"/>
      <c r="F182" s="264"/>
      <c r="G182" s="47"/>
      <c r="H182" s="45"/>
      <c r="I182" s="44"/>
      <c r="J182" s="48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51.0" customHeight="1">
      <c r="A183" s="44"/>
      <c r="B183" s="44"/>
      <c r="C183" s="44"/>
      <c r="D183" s="44"/>
      <c r="E183" s="49"/>
      <c r="F183" s="264"/>
      <c r="G183" s="47"/>
      <c r="H183" s="45"/>
      <c r="I183" s="44"/>
      <c r="J183" s="48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51.0" customHeight="1">
      <c r="A184" s="44"/>
      <c r="B184" s="44"/>
      <c r="C184" s="44"/>
      <c r="D184" s="44"/>
      <c r="E184" s="49"/>
      <c r="F184" s="264"/>
      <c r="G184" s="47"/>
      <c r="H184" s="45"/>
      <c r="I184" s="44"/>
      <c r="J184" s="48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51.0" customHeight="1">
      <c r="A185" s="44"/>
      <c r="B185" s="44"/>
      <c r="C185" s="44"/>
      <c r="D185" s="44"/>
      <c r="E185" s="45"/>
      <c r="F185" s="264"/>
      <c r="G185" s="47"/>
      <c r="H185" s="45"/>
      <c r="I185" s="44"/>
      <c r="J185" s="48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51.0" customHeight="1">
      <c r="A186" s="44"/>
      <c r="B186" s="44"/>
      <c r="C186" s="44"/>
      <c r="D186" s="44"/>
      <c r="E186" s="49"/>
      <c r="F186" s="265"/>
      <c r="G186" s="47"/>
      <c r="H186" s="45"/>
      <c r="I186" s="44"/>
      <c r="J186" s="48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51.0" customHeight="1">
      <c r="A187" s="44"/>
      <c r="B187" s="44"/>
      <c r="C187" s="44"/>
      <c r="D187" s="44"/>
      <c r="E187" s="49"/>
      <c r="F187" s="265"/>
      <c r="G187" s="47"/>
      <c r="H187" s="45"/>
      <c r="I187" s="44"/>
      <c r="J187" s="48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51.0" customHeight="1">
      <c r="A188" s="44"/>
      <c r="B188" s="44"/>
      <c r="C188" s="44"/>
      <c r="D188" s="44"/>
      <c r="E188" s="49"/>
      <c r="F188" s="265"/>
      <c r="G188" s="47"/>
      <c r="H188" s="45"/>
      <c r="I188" s="44"/>
      <c r="J188" s="48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51.0" customHeight="1">
      <c r="A189" s="44"/>
      <c r="B189" s="44"/>
      <c r="C189" s="44"/>
      <c r="D189" s="44"/>
      <c r="E189" s="50"/>
      <c r="F189" s="265"/>
      <c r="G189" s="47"/>
      <c r="H189" s="45"/>
      <c r="I189" s="44"/>
      <c r="J189" s="48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51.0" customHeight="1">
      <c r="A190" s="44"/>
      <c r="B190" s="44"/>
      <c r="C190" s="44"/>
      <c r="D190" s="44"/>
      <c r="E190" s="50"/>
      <c r="F190" s="265"/>
      <c r="G190" s="47"/>
      <c r="H190" s="45"/>
      <c r="I190" s="44"/>
      <c r="J190" s="48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51.0" customHeight="1">
      <c r="A191" s="44"/>
      <c r="B191" s="44"/>
      <c r="C191" s="44"/>
      <c r="D191" s="44"/>
      <c r="E191" s="50"/>
      <c r="F191" s="265"/>
      <c r="G191" s="47"/>
      <c r="H191" s="45"/>
      <c r="I191" s="44"/>
      <c r="J191" s="48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51.0" customHeight="1">
      <c r="A192" s="44"/>
      <c r="B192" s="44"/>
      <c r="C192" s="44"/>
      <c r="D192" s="44"/>
      <c r="E192" s="50"/>
      <c r="F192" s="265"/>
      <c r="G192" s="47"/>
      <c r="H192" s="45"/>
      <c r="I192" s="44"/>
      <c r="J192" s="48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51.0" customHeight="1">
      <c r="A193" s="44"/>
      <c r="B193" s="44"/>
      <c r="C193" s="44"/>
      <c r="D193" s="44"/>
      <c r="E193" s="50"/>
      <c r="F193" s="265"/>
      <c r="G193" s="47"/>
      <c r="H193" s="45"/>
      <c r="I193" s="44"/>
      <c r="J193" s="48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51.0" customHeight="1">
      <c r="A194" s="44"/>
      <c r="B194" s="44"/>
      <c r="C194" s="44"/>
      <c r="D194" s="44"/>
      <c r="E194" s="14"/>
      <c r="F194" s="265"/>
      <c r="G194" s="47"/>
      <c r="H194" s="45"/>
      <c r="I194" s="44"/>
      <c r="J194" s="48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51.0" customHeight="1">
      <c r="A195" s="44"/>
      <c r="B195" s="44"/>
      <c r="C195" s="44"/>
      <c r="D195" s="44"/>
      <c r="E195" s="50"/>
      <c r="F195" s="265"/>
      <c r="G195" s="47"/>
      <c r="H195" s="45"/>
      <c r="I195" s="44"/>
      <c r="J195" s="48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51.0" customHeight="1">
      <c r="A196" s="44"/>
      <c r="B196" s="44"/>
      <c r="C196" s="44"/>
      <c r="D196" s="44"/>
      <c r="E196" s="50"/>
      <c r="F196" s="265"/>
      <c r="G196" s="47"/>
      <c r="H196" s="45"/>
      <c r="I196" s="44"/>
      <c r="J196" s="48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51.0" customHeight="1">
      <c r="A197" s="44"/>
      <c r="B197" s="44"/>
      <c r="C197" s="44"/>
      <c r="D197" s="44"/>
      <c r="E197" s="44"/>
      <c r="F197" s="265"/>
      <c r="G197" s="47"/>
      <c r="H197" s="45"/>
      <c r="I197" s="44"/>
      <c r="J197" s="48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51.0" customHeight="1">
      <c r="A198" s="44"/>
      <c r="B198" s="44"/>
      <c r="C198" s="44"/>
      <c r="D198" s="44"/>
      <c r="E198" s="44"/>
      <c r="F198" s="265"/>
      <c r="G198" s="47"/>
      <c r="H198" s="45"/>
      <c r="I198" s="44"/>
      <c r="J198" s="48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51.0" customHeight="1">
      <c r="A199" s="44"/>
      <c r="B199" s="44"/>
      <c r="C199" s="44"/>
      <c r="D199" s="44"/>
      <c r="E199" s="44"/>
      <c r="F199" s="265"/>
      <c r="G199" s="47"/>
      <c r="H199" s="45"/>
      <c r="I199" s="44"/>
      <c r="J199" s="48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51.0" customHeight="1">
      <c r="A200" s="44"/>
      <c r="B200" s="44"/>
      <c r="C200" s="44"/>
      <c r="D200" s="44"/>
      <c r="E200" s="44"/>
      <c r="F200" s="265"/>
      <c r="G200" s="47"/>
      <c r="H200" s="45"/>
      <c r="I200" s="44"/>
      <c r="J200" s="48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51.0" customHeight="1">
      <c r="A201" s="44"/>
      <c r="B201" s="44"/>
      <c r="C201" s="44"/>
      <c r="D201" s="44"/>
      <c r="E201" s="44"/>
      <c r="F201" s="265"/>
      <c r="G201" s="47"/>
      <c r="H201" s="45"/>
      <c r="I201" s="44"/>
      <c r="J201" s="48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51.0" customHeight="1">
      <c r="A202" s="44"/>
      <c r="B202" s="44"/>
      <c r="C202" s="44"/>
      <c r="D202" s="44"/>
      <c r="E202" s="44"/>
      <c r="F202" s="265"/>
      <c r="G202" s="47"/>
      <c r="H202" s="45"/>
      <c r="I202" s="44"/>
      <c r="J202" s="48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51.0" customHeight="1">
      <c r="A203" s="44"/>
      <c r="B203" s="44"/>
      <c r="C203" s="44"/>
      <c r="D203" s="44"/>
      <c r="E203" s="44"/>
      <c r="F203" s="265"/>
      <c r="G203" s="47"/>
      <c r="H203" s="45"/>
      <c r="I203" s="44"/>
      <c r="J203" s="48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51.0" customHeight="1">
      <c r="A204" s="44"/>
      <c r="B204" s="44"/>
      <c r="C204" s="44"/>
      <c r="D204" s="44"/>
      <c r="E204" s="44"/>
      <c r="F204" s="265"/>
      <c r="G204" s="47"/>
      <c r="H204" s="45"/>
      <c r="I204" s="44"/>
      <c r="J204" s="48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51.0" customHeight="1">
      <c r="A205" s="44"/>
      <c r="B205" s="44"/>
      <c r="C205" s="44"/>
      <c r="D205" s="44"/>
      <c r="E205" s="44"/>
      <c r="F205" s="265"/>
      <c r="G205" s="47"/>
      <c r="H205" s="45"/>
      <c r="I205" s="44"/>
      <c r="J205" s="48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51.0" customHeight="1">
      <c r="A206" s="44"/>
      <c r="B206" s="44"/>
      <c r="C206" s="44"/>
      <c r="D206" s="44"/>
      <c r="E206" s="44"/>
      <c r="F206" s="265"/>
      <c r="G206" s="47"/>
      <c r="H206" s="45"/>
      <c r="I206" s="44"/>
      <c r="J206" s="48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51.0" customHeight="1">
      <c r="A207" s="44"/>
      <c r="B207" s="44"/>
      <c r="C207" s="44"/>
      <c r="D207" s="44"/>
      <c r="E207" s="44"/>
      <c r="F207" s="265"/>
      <c r="G207" s="47"/>
      <c r="H207" s="45"/>
      <c r="I207" s="44"/>
      <c r="J207" s="48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51.0" customHeight="1">
      <c r="A208" s="44"/>
      <c r="B208" s="44"/>
      <c r="C208" s="44"/>
      <c r="D208" s="44"/>
      <c r="E208" s="44"/>
      <c r="F208" s="265"/>
      <c r="G208" s="47"/>
      <c r="H208" s="45"/>
      <c r="I208" s="44"/>
      <c r="J208" s="48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51.0" customHeight="1">
      <c r="A209" s="44"/>
      <c r="B209" s="44"/>
      <c r="C209" s="44"/>
      <c r="D209" s="44"/>
      <c r="E209" s="44"/>
      <c r="F209" s="265"/>
      <c r="G209" s="47"/>
      <c r="H209" s="45"/>
      <c r="I209" s="44"/>
      <c r="J209" s="48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51.0" customHeight="1">
      <c r="A210" s="44"/>
      <c r="B210" s="44"/>
      <c r="C210" s="44"/>
      <c r="D210" s="44"/>
      <c r="E210" s="44"/>
      <c r="F210" s="265"/>
      <c r="G210" s="47"/>
      <c r="H210" s="45"/>
      <c r="I210" s="44"/>
      <c r="J210" s="48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51.0" customHeight="1">
      <c r="A211" s="44"/>
      <c r="B211" s="44"/>
      <c r="C211" s="44"/>
      <c r="D211" s="44"/>
      <c r="E211" s="44"/>
      <c r="F211" s="265"/>
      <c r="G211" s="47"/>
      <c r="H211" s="45"/>
      <c r="I211" s="44"/>
      <c r="J211" s="48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51.0" customHeight="1">
      <c r="A212" s="44"/>
      <c r="B212" s="44"/>
      <c r="C212" s="44"/>
      <c r="D212" s="44"/>
      <c r="E212" s="44"/>
      <c r="F212" s="265"/>
      <c r="G212" s="47"/>
      <c r="H212" s="45"/>
      <c r="I212" s="44"/>
      <c r="J212" s="48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51.0" customHeight="1">
      <c r="A213" s="44"/>
      <c r="B213" s="44"/>
      <c r="C213" s="44"/>
      <c r="D213" s="44"/>
      <c r="E213" s="44"/>
      <c r="F213" s="265"/>
      <c r="G213" s="47"/>
      <c r="H213" s="45"/>
      <c r="I213" s="44"/>
      <c r="J213" s="48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51.0" customHeight="1">
      <c r="A214" s="44"/>
      <c r="B214" s="44"/>
      <c r="C214" s="44"/>
      <c r="D214" s="44"/>
      <c r="E214" s="44"/>
      <c r="F214" s="265"/>
      <c r="G214" s="47"/>
      <c r="H214" s="45"/>
      <c r="I214" s="44"/>
      <c r="J214" s="48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51.0" customHeight="1">
      <c r="A215" s="44"/>
      <c r="B215" s="44"/>
      <c r="C215" s="44"/>
      <c r="D215" s="44"/>
      <c r="E215" s="44"/>
      <c r="F215" s="265"/>
      <c r="G215" s="47"/>
      <c r="H215" s="45"/>
      <c r="I215" s="44"/>
      <c r="J215" s="48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51.0" customHeight="1">
      <c r="A216" s="44"/>
      <c r="B216" s="44"/>
      <c r="C216" s="44"/>
      <c r="D216" s="44"/>
      <c r="E216" s="44"/>
      <c r="F216" s="265"/>
      <c r="G216" s="47"/>
      <c r="H216" s="45"/>
      <c r="I216" s="44"/>
      <c r="J216" s="48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51.0" customHeight="1">
      <c r="A217" s="44"/>
      <c r="B217" s="44"/>
      <c r="C217" s="44"/>
      <c r="D217" s="44"/>
      <c r="E217" s="50"/>
      <c r="F217" s="265"/>
      <c r="G217" s="47"/>
      <c r="H217" s="45"/>
      <c r="I217" s="44"/>
      <c r="J217" s="48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51.0" customHeight="1">
      <c r="A218" s="44"/>
      <c r="B218" s="44"/>
      <c r="C218" s="44"/>
      <c r="D218" s="44"/>
      <c r="E218" s="50"/>
      <c r="F218" s="265"/>
      <c r="G218" s="47"/>
      <c r="H218" s="45"/>
      <c r="I218" s="44"/>
      <c r="J218" s="48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51.0" customHeight="1">
      <c r="A219" s="44"/>
      <c r="B219" s="44"/>
      <c r="C219" s="44"/>
      <c r="D219" s="44"/>
      <c r="E219" s="50"/>
      <c r="F219" s="265"/>
      <c r="G219" s="47"/>
      <c r="H219" s="45"/>
      <c r="I219" s="44"/>
      <c r="J219" s="48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51.0" customHeight="1">
      <c r="A220" s="44"/>
      <c r="B220" s="44"/>
      <c r="C220" s="44"/>
      <c r="D220" s="44"/>
      <c r="E220" s="44"/>
      <c r="F220" s="265"/>
      <c r="G220" s="47"/>
      <c r="H220" s="45"/>
      <c r="I220" s="44"/>
      <c r="J220" s="48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51.0" customHeight="1">
      <c r="A221" s="44"/>
      <c r="B221" s="44"/>
      <c r="C221" s="44"/>
      <c r="D221" s="44"/>
      <c r="E221" s="50"/>
      <c r="F221" s="265"/>
      <c r="G221" s="47"/>
      <c r="H221" s="45"/>
      <c r="I221" s="44"/>
      <c r="J221" s="48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51.0" customHeight="1">
      <c r="A222" s="44"/>
      <c r="B222" s="44"/>
      <c r="C222" s="44"/>
      <c r="D222" s="44"/>
      <c r="E222" s="50"/>
      <c r="F222" s="265"/>
      <c r="G222" s="47"/>
      <c r="H222" s="45"/>
      <c r="I222" s="44"/>
      <c r="J222" s="48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51.0" customHeight="1">
      <c r="A223" s="44"/>
      <c r="B223" s="44"/>
      <c r="C223" s="44"/>
      <c r="D223" s="44"/>
      <c r="E223" s="50"/>
      <c r="F223" s="265"/>
      <c r="G223" s="47"/>
      <c r="H223" s="45"/>
      <c r="I223" s="44"/>
      <c r="J223" s="48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51.0" customHeight="1">
      <c r="A224" s="44"/>
      <c r="B224" s="44"/>
      <c r="C224" s="44"/>
      <c r="D224" s="44"/>
      <c r="E224" s="50"/>
      <c r="F224" s="265"/>
      <c r="G224" s="47"/>
      <c r="H224" s="45"/>
      <c r="I224" s="44"/>
      <c r="J224" s="48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51.0" customHeight="1">
      <c r="A225" s="44"/>
      <c r="B225" s="44"/>
      <c r="C225" s="44"/>
      <c r="D225" s="44"/>
      <c r="E225" s="50"/>
      <c r="F225" s="265"/>
      <c r="G225" s="47"/>
      <c r="H225" s="45"/>
      <c r="I225" s="44"/>
      <c r="J225" s="48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51.0" customHeight="1">
      <c r="A226" s="44"/>
      <c r="B226" s="44"/>
      <c r="C226" s="44"/>
      <c r="D226" s="44"/>
      <c r="E226" s="50"/>
      <c r="F226" s="265"/>
      <c r="G226" s="47"/>
      <c r="H226" s="45"/>
      <c r="I226" s="44"/>
      <c r="J226" s="48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51.0" customHeight="1">
      <c r="A227" s="44"/>
      <c r="B227" s="44"/>
      <c r="C227" s="44"/>
      <c r="D227" s="44"/>
      <c r="E227" s="50"/>
      <c r="F227" s="265"/>
      <c r="G227" s="47"/>
      <c r="H227" s="45"/>
      <c r="I227" s="44"/>
      <c r="J227" s="48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51.0" customHeight="1">
      <c r="A228" s="44"/>
      <c r="B228" s="44"/>
      <c r="C228" s="44"/>
      <c r="D228" s="44"/>
      <c r="E228" s="50"/>
      <c r="F228" s="265"/>
      <c r="G228" s="47"/>
      <c r="H228" s="45"/>
      <c r="I228" s="44"/>
      <c r="J228" s="48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51.0" customHeight="1">
      <c r="A229" s="44"/>
      <c r="B229" s="44"/>
      <c r="C229" s="44"/>
      <c r="D229" s="44"/>
      <c r="E229" s="50"/>
      <c r="F229" s="265"/>
      <c r="G229" s="47"/>
      <c r="H229" s="45"/>
      <c r="I229" s="44"/>
      <c r="J229" s="48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51.0" customHeight="1">
      <c r="A230" s="44"/>
      <c r="B230" s="44"/>
      <c r="C230" s="44"/>
      <c r="D230" s="44"/>
      <c r="E230" s="50"/>
      <c r="F230" s="265"/>
      <c r="G230" s="47"/>
      <c r="H230" s="45"/>
      <c r="I230" s="44"/>
      <c r="J230" s="48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51.0" customHeight="1">
      <c r="A231" s="44"/>
      <c r="B231" s="44"/>
      <c r="C231" s="44"/>
      <c r="D231" s="44"/>
      <c r="E231" s="50"/>
      <c r="F231" s="265"/>
      <c r="G231" s="47"/>
      <c r="H231" s="45"/>
      <c r="I231" s="44"/>
      <c r="J231" s="48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51.0" customHeight="1">
      <c r="A232" s="44"/>
      <c r="B232" s="44"/>
      <c r="C232" s="44"/>
      <c r="D232" s="44"/>
      <c r="E232" s="50"/>
      <c r="F232" s="265"/>
      <c r="G232" s="47"/>
      <c r="H232" s="45"/>
      <c r="I232" s="44"/>
      <c r="J232" s="48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51.0" customHeight="1">
      <c r="A233" s="44"/>
      <c r="B233" s="44"/>
      <c r="C233" s="44"/>
      <c r="D233" s="44"/>
      <c r="E233" s="50"/>
      <c r="F233" s="265"/>
      <c r="G233" s="47"/>
      <c r="H233" s="45"/>
      <c r="I233" s="44"/>
      <c r="J233" s="48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51.0" customHeight="1">
      <c r="A234" s="44"/>
      <c r="B234" s="44"/>
      <c r="C234" s="44"/>
      <c r="D234" s="44"/>
      <c r="E234" s="50"/>
      <c r="F234" s="265"/>
      <c r="G234" s="47"/>
      <c r="H234" s="45"/>
      <c r="I234" s="44"/>
      <c r="J234" s="48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51.0" customHeight="1">
      <c r="A235" s="44"/>
      <c r="B235" s="44"/>
      <c r="C235" s="44"/>
      <c r="D235" s="44"/>
      <c r="E235" s="50"/>
      <c r="F235" s="265"/>
      <c r="G235" s="47"/>
      <c r="H235" s="45"/>
      <c r="I235" s="44"/>
      <c r="J235" s="48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51.0" customHeight="1">
      <c r="A236" s="44"/>
      <c r="B236" s="44"/>
      <c r="C236" s="44"/>
      <c r="D236" s="44"/>
      <c r="E236" s="50"/>
      <c r="F236" s="265"/>
      <c r="G236" s="47"/>
      <c r="H236" s="45"/>
      <c r="I236" s="44"/>
      <c r="J236" s="48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51.0" customHeight="1">
      <c r="A237" s="44"/>
      <c r="B237" s="44"/>
      <c r="C237" s="44"/>
      <c r="D237" s="44"/>
      <c r="E237" s="50"/>
      <c r="F237" s="265"/>
      <c r="G237" s="47"/>
      <c r="H237" s="45"/>
      <c r="I237" s="44"/>
      <c r="J237" s="48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51.0" customHeight="1">
      <c r="A238" s="44"/>
      <c r="B238" s="44"/>
      <c r="C238" s="44"/>
      <c r="D238" s="44"/>
      <c r="E238" s="50"/>
      <c r="F238" s="265"/>
      <c r="G238" s="47"/>
      <c r="H238" s="45"/>
      <c r="I238" s="44"/>
      <c r="J238" s="48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51.0" customHeight="1">
      <c r="A239" s="44"/>
      <c r="B239" s="44"/>
      <c r="C239" s="44"/>
      <c r="D239" s="44"/>
      <c r="E239" s="50"/>
      <c r="F239" s="265"/>
      <c r="G239" s="47"/>
      <c r="H239" s="45"/>
      <c r="I239" s="44"/>
      <c r="J239" s="48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51.0" customHeight="1">
      <c r="A240" s="44"/>
      <c r="B240" s="44"/>
      <c r="C240" s="44"/>
      <c r="D240" s="44"/>
      <c r="E240" s="50"/>
      <c r="F240" s="265"/>
      <c r="G240" s="47"/>
      <c r="H240" s="45"/>
      <c r="I240" s="44"/>
      <c r="J240" s="48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51.0" customHeight="1">
      <c r="A241" s="44"/>
      <c r="B241" s="44"/>
      <c r="C241" s="44"/>
      <c r="D241" s="44"/>
      <c r="E241" s="50"/>
      <c r="F241" s="265"/>
      <c r="G241" s="47"/>
      <c r="H241" s="45"/>
      <c r="I241" s="44"/>
      <c r="J241" s="48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51.0" customHeight="1">
      <c r="A242" s="44"/>
      <c r="B242" s="44"/>
      <c r="C242" s="44"/>
      <c r="D242" s="44"/>
      <c r="E242" s="50"/>
      <c r="F242" s="265"/>
      <c r="G242" s="47"/>
      <c r="H242" s="45"/>
      <c r="I242" s="44"/>
      <c r="J242" s="48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51.0" customHeight="1">
      <c r="A243" s="44"/>
      <c r="B243" s="44"/>
      <c r="C243" s="44"/>
      <c r="D243" s="44"/>
      <c r="E243" s="50"/>
      <c r="F243" s="265"/>
      <c r="G243" s="47"/>
      <c r="H243" s="45"/>
      <c r="I243" s="44"/>
      <c r="J243" s="48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51.0" customHeight="1">
      <c r="A244" s="44"/>
      <c r="B244" s="44"/>
      <c r="C244" s="44"/>
      <c r="D244" s="44"/>
      <c r="E244" s="50"/>
      <c r="F244" s="265"/>
      <c r="G244" s="47"/>
      <c r="H244" s="45"/>
      <c r="I244" s="44"/>
      <c r="J244" s="48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51.0" customHeight="1">
      <c r="A245" s="44"/>
      <c r="B245" s="44"/>
      <c r="C245" s="44"/>
      <c r="D245" s="44"/>
      <c r="E245" s="50"/>
      <c r="F245" s="265"/>
      <c r="G245" s="47"/>
      <c r="H245" s="45"/>
      <c r="I245" s="44"/>
      <c r="J245" s="48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51.0" customHeight="1">
      <c r="A246" s="44"/>
      <c r="B246" s="44"/>
      <c r="C246" s="44"/>
      <c r="D246" s="44"/>
      <c r="E246" s="50"/>
      <c r="F246" s="265"/>
      <c r="G246" s="47"/>
      <c r="H246" s="45"/>
      <c r="I246" s="44"/>
      <c r="J246" s="48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51.0" customHeight="1">
      <c r="A247" s="44"/>
      <c r="B247" s="44"/>
      <c r="C247" s="44"/>
      <c r="D247" s="44"/>
      <c r="E247" s="50"/>
      <c r="F247" s="265"/>
      <c r="G247" s="47"/>
      <c r="H247" s="45"/>
      <c r="I247" s="44"/>
      <c r="J247" s="48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51.0" customHeight="1">
      <c r="A248" s="44"/>
      <c r="B248" s="44"/>
      <c r="C248" s="44"/>
      <c r="D248" s="44"/>
      <c r="E248" s="50"/>
      <c r="F248" s="265"/>
      <c r="G248" s="47"/>
      <c r="H248" s="45"/>
      <c r="I248" s="44"/>
      <c r="J248" s="48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51.0" customHeight="1">
      <c r="A249" s="44"/>
      <c r="B249" s="44"/>
      <c r="C249" s="44"/>
      <c r="D249" s="44"/>
      <c r="E249" s="50"/>
      <c r="F249" s="265"/>
      <c r="G249" s="47"/>
      <c r="H249" s="45"/>
      <c r="I249" s="44"/>
      <c r="J249" s="48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51.0" customHeight="1">
      <c r="A250" s="44"/>
      <c r="B250" s="44"/>
      <c r="C250" s="44"/>
      <c r="D250" s="44"/>
      <c r="E250" s="50"/>
      <c r="F250" s="265"/>
      <c r="G250" s="47"/>
      <c r="H250" s="45"/>
      <c r="I250" s="44"/>
      <c r="J250" s="48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51.0" customHeight="1">
      <c r="A251" s="44"/>
      <c r="B251" s="44"/>
      <c r="C251" s="44"/>
      <c r="D251" s="44"/>
      <c r="E251" s="50"/>
      <c r="F251" s="265"/>
      <c r="G251" s="47"/>
      <c r="H251" s="45"/>
      <c r="I251" s="44"/>
      <c r="J251" s="48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51.0" customHeight="1">
      <c r="A252" s="44"/>
      <c r="B252" s="44"/>
      <c r="C252" s="44"/>
      <c r="D252" s="44"/>
      <c r="E252" s="50"/>
      <c r="F252" s="265"/>
      <c r="G252" s="47"/>
      <c r="H252" s="45"/>
      <c r="I252" s="44"/>
      <c r="J252" s="48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51.0" customHeight="1">
      <c r="A253" s="44"/>
      <c r="B253" s="44"/>
      <c r="C253" s="44"/>
      <c r="D253" s="44"/>
      <c r="E253" s="50"/>
      <c r="F253" s="265"/>
      <c r="G253" s="47"/>
      <c r="H253" s="45"/>
      <c r="I253" s="44"/>
      <c r="J253" s="48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51.0" customHeight="1">
      <c r="A254" s="44"/>
      <c r="B254" s="44"/>
      <c r="C254" s="44"/>
      <c r="D254" s="44"/>
      <c r="E254" s="50"/>
      <c r="F254" s="265"/>
      <c r="G254" s="47"/>
      <c r="H254" s="45"/>
      <c r="I254" s="44"/>
      <c r="J254" s="48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51.0" customHeight="1">
      <c r="A255" s="44"/>
      <c r="B255" s="44"/>
      <c r="C255" s="44"/>
      <c r="D255" s="44"/>
      <c r="E255" s="50"/>
      <c r="F255" s="265"/>
      <c r="G255" s="47"/>
      <c r="H255" s="45"/>
      <c r="I255" s="44"/>
      <c r="J255" s="48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51.0" customHeight="1">
      <c r="A256" s="44"/>
      <c r="B256" s="44"/>
      <c r="C256" s="44"/>
      <c r="D256" s="44"/>
      <c r="E256" s="50"/>
      <c r="F256" s="265"/>
      <c r="G256" s="47"/>
      <c r="H256" s="45"/>
      <c r="I256" s="44"/>
      <c r="J256" s="48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51.0" customHeight="1">
      <c r="A257" s="44"/>
      <c r="B257" s="44"/>
      <c r="C257" s="44"/>
      <c r="D257" s="44"/>
      <c r="E257" s="50"/>
      <c r="F257" s="265"/>
      <c r="G257" s="47"/>
      <c r="H257" s="45"/>
      <c r="I257" s="44"/>
      <c r="J257" s="48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51.0" customHeight="1">
      <c r="A258" s="44"/>
      <c r="B258" s="44"/>
      <c r="C258" s="44"/>
      <c r="D258" s="44"/>
      <c r="E258" s="50"/>
      <c r="F258" s="265"/>
      <c r="G258" s="47"/>
      <c r="H258" s="45"/>
      <c r="I258" s="44"/>
      <c r="J258" s="48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51.0" customHeight="1">
      <c r="A259" s="44"/>
      <c r="B259" s="44"/>
      <c r="C259" s="44"/>
      <c r="D259" s="44"/>
      <c r="E259" s="50"/>
      <c r="F259" s="265"/>
      <c r="G259" s="47"/>
      <c r="H259" s="45"/>
      <c r="I259" s="44"/>
      <c r="J259" s="48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51.0" customHeight="1">
      <c r="A260" s="44"/>
      <c r="B260" s="44"/>
      <c r="C260" s="44"/>
      <c r="D260" s="44"/>
      <c r="E260" s="50"/>
      <c r="F260" s="265"/>
      <c r="G260" s="47"/>
      <c r="H260" s="45"/>
      <c r="I260" s="44"/>
      <c r="J260" s="48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51.0" customHeight="1">
      <c r="A261" s="44"/>
      <c r="B261" s="44"/>
      <c r="C261" s="44"/>
      <c r="D261" s="44"/>
      <c r="E261" s="50"/>
      <c r="F261" s="265"/>
      <c r="G261" s="47"/>
      <c r="H261" s="45"/>
      <c r="I261" s="44"/>
      <c r="J261" s="48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51.0" customHeight="1">
      <c r="A262" s="44"/>
      <c r="B262" s="44"/>
      <c r="C262" s="44"/>
      <c r="D262" s="44"/>
      <c r="E262" s="50"/>
      <c r="F262" s="265"/>
      <c r="G262" s="47"/>
      <c r="H262" s="45"/>
      <c r="I262" s="44"/>
      <c r="J262" s="48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51.0" customHeight="1">
      <c r="A263" s="44"/>
      <c r="B263" s="44"/>
      <c r="C263" s="44"/>
      <c r="D263" s="44"/>
      <c r="E263" s="50"/>
      <c r="F263" s="265"/>
      <c r="G263" s="47"/>
      <c r="H263" s="45"/>
      <c r="I263" s="44"/>
      <c r="J263" s="48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51.0" customHeight="1">
      <c r="A264" s="44"/>
      <c r="B264" s="44"/>
      <c r="C264" s="44"/>
      <c r="D264" s="44"/>
      <c r="E264" s="50"/>
      <c r="F264" s="265"/>
      <c r="G264" s="47"/>
      <c r="H264" s="45"/>
      <c r="I264" s="44"/>
      <c r="J264" s="48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51.0" customHeight="1">
      <c r="A265" s="44"/>
      <c r="B265" s="44"/>
      <c r="C265" s="44"/>
      <c r="D265" s="44"/>
      <c r="E265" s="51"/>
      <c r="F265" s="265"/>
      <c r="G265" s="47"/>
      <c r="H265" s="45"/>
      <c r="I265" s="44"/>
      <c r="J265" s="48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51.0" customHeight="1">
      <c r="A266" s="44"/>
      <c r="B266" s="44"/>
      <c r="C266" s="44"/>
      <c r="D266" s="44"/>
      <c r="E266" s="50"/>
      <c r="F266" s="265"/>
      <c r="G266" s="47"/>
      <c r="H266" s="45"/>
      <c r="I266" s="44"/>
      <c r="J266" s="48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51.0" customHeight="1">
      <c r="A267" s="44"/>
      <c r="B267" s="44"/>
      <c r="C267" s="44"/>
      <c r="D267" s="44"/>
      <c r="E267" s="50"/>
      <c r="F267" s="265"/>
      <c r="G267" s="47"/>
      <c r="H267" s="45"/>
      <c r="I267" s="44"/>
      <c r="J267" s="48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51.0" customHeight="1">
      <c r="A268" s="44"/>
      <c r="B268" s="44"/>
      <c r="C268" s="44"/>
      <c r="D268" s="44"/>
      <c r="E268" s="50"/>
      <c r="F268" s="265"/>
      <c r="G268" s="47"/>
      <c r="H268" s="45"/>
      <c r="I268" s="44"/>
      <c r="J268" s="48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51.0" customHeight="1">
      <c r="A269" s="44"/>
      <c r="B269" s="44"/>
      <c r="C269" s="44"/>
      <c r="D269" s="44"/>
      <c r="E269" s="50"/>
      <c r="F269" s="265"/>
      <c r="G269" s="47"/>
      <c r="H269" s="45"/>
      <c r="I269" s="44"/>
      <c r="J269" s="48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51.0" customHeight="1">
      <c r="A270" s="44"/>
      <c r="B270" s="44"/>
      <c r="C270" s="44"/>
      <c r="D270" s="44"/>
      <c r="E270" s="50"/>
      <c r="F270" s="265"/>
      <c r="G270" s="47"/>
      <c r="H270" s="45"/>
      <c r="I270" s="44"/>
      <c r="J270" s="48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51.0" customHeight="1">
      <c r="A271" s="44"/>
      <c r="B271" s="44"/>
      <c r="C271" s="44"/>
      <c r="D271" s="44"/>
      <c r="E271" s="50"/>
      <c r="F271" s="265"/>
      <c r="G271" s="47"/>
      <c r="H271" s="45"/>
      <c r="I271" s="44"/>
      <c r="J271" s="48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51.0" customHeight="1">
      <c r="A272" s="44"/>
      <c r="B272" s="44"/>
      <c r="C272" s="44"/>
      <c r="D272" s="44"/>
      <c r="E272" s="50"/>
      <c r="F272" s="265"/>
      <c r="G272" s="47"/>
      <c r="H272" s="45"/>
      <c r="I272" s="44"/>
      <c r="J272" s="48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51.0" customHeight="1">
      <c r="A273" s="44"/>
      <c r="B273" s="44"/>
      <c r="C273" s="44"/>
      <c r="D273" s="44"/>
      <c r="E273" s="50"/>
      <c r="F273" s="265"/>
      <c r="G273" s="47"/>
      <c r="H273" s="45"/>
      <c r="I273" s="44"/>
      <c r="J273" s="48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51.0" customHeight="1">
      <c r="A274" s="44"/>
      <c r="B274" s="44"/>
      <c r="C274" s="44"/>
      <c r="D274" s="44"/>
      <c r="E274" s="50"/>
      <c r="F274" s="265"/>
      <c r="G274" s="47"/>
      <c r="H274" s="45"/>
      <c r="I274" s="44"/>
      <c r="J274" s="48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51.0" customHeight="1">
      <c r="A275" s="44"/>
      <c r="B275" s="44"/>
      <c r="C275" s="44"/>
      <c r="D275" s="44"/>
      <c r="E275" s="50"/>
      <c r="F275" s="265"/>
      <c r="G275" s="47"/>
      <c r="H275" s="45"/>
      <c r="I275" s="44"/>
      <c r="J275" s="48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51.0" customHeight="1">
      <c r="A276" s="44"/>
      <c r="B276" s="44"/>
      <c r="C276" s="44"/>
      <c r="D276" s="44"/>
      <c r="E276" s="50"/>
      <c r="F276" s="265"/>
      <c r="G276" s="47"/>
      <c r="H276" s="45"/>
      <c r="I276" s="44"/>
      <c r="J276" s="48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51.0" customHeight="1">
      <c r="A277" s="44"/>
      <c r="B277" s="44"/>
      <c r="C277" s="44"/>
      <c r="D277" s="44"/>
      <c r="E277" s="50"/>
      <c r="F277" s="265"/>
      <c r="G277" s="47"/>
      <c r="H277" s="45"/>
      <c r="I277" s="44"/>
      <c r="J277" s="48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51.0" customHeight="1">
      <c r="A278" s="44"/>
      <c r="B278" s="44"/>
      <c r="C278" s="44"/>
      <c r="D278" s="44"/>
      <c r="E278" s="50"/>
      <c r="F278" s="265"/>
      <c r="G278" s="47"/>
      <c r="H278" s="45"/>
      <c r="I278" s="44"/>
      <c r="J278" s="48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51.0" customHeight="1">
      <c r="A279" s="44"/>
      <c r="B279" s="44"/>
      <c r="C279" s="44"/>
      <c r="D279" s="44"/>
      <c r="E279" s="50"/>
      <c r="F279" s="265"/>
      <c r="G279" s="47"/>
      <c r="H279" s="45"/>
      <c r="I279" s="44"/>
      <c r="J279" s="48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51.0" customHeight="1">
      <c r="A280" s="44"/>
      <c r="B280" s="44"/>
      <c r="C280" s="44"/>
      <c r="D280" s="44"/>
      <c r="E280" s="50"/>
      <c r="F280" s="265"/>
      <c r="G280" s="47"/>
      <c r="H280" s="45"/>
      <c r="I280" s="44"/>
      <c r="J280" s="48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51.0" customHeight="1">
      <c r="A281" s="44"/>
      <c r="B281" s="44"/>
      <c r="C281" s="44"/>
      <c r="D281" s="44"/>
      <c r="E281" s="50"/>
      <c r="F281" s="265"/>
      <c r="G281" s="47"/>
      <c r="H281" s="45"/>
      <c r="I281" s="44"/>
      <c r="J281" s="48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51.0" customHeight="1">
      <c r="A282" s="44"/>
      <c r="B282" s="44"/>
      <c r="C282" s="44"/>
      <c r="D282" s="44"/>
      <c r="E282" s="50"/>
      <c r="F282" s="265"/>
      <c r="G282" s="47"/>
      <c r="H282" s="45"/>
      <c r="I282" s="44"/>
      <c r="J282" s="48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51.0" customHeight="1">
      <c r="A283" s="44"/>
      <c r="B283" s="44"/>
      <c r="C283" s="44"/>
      <c r="D283" s="44"/>
      <c r="E283" s="50"/>
      <c r="F283" s="265"/>
      <c r="G283" s="47"/>
      <c r="H283" s="45"/>
      <c r="I283" s="44"/>
      <c r="J283" s="48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51.0" customHeight="1">
      <c r="A284" s="44"/>
      <c r="B284" s="44"/>
      <c r="C284" s="44"/>
      <c r="D284" s="44"/>
      <c r="E284" s="50"/>
      <c r="F284" s="265"/>
      <c r="G284" s="47"/>
      <c r="H284" s="45"/>
      <c r="I284" s="44"/>
      <c r="J284" s="48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51.0" customHeight="1">
      <c r="A285" s="44"/>
      <c r="B285" s="44"/>
      <c r="C285" s="44"/>
      <c r="D285" s="44"/>
      <c r="E285" s="50"/>
      <c r="F285" s="265"/>
      <c r="G285" s="47"/>
      <c r="H285" s="45"/>
      <c r="I285" s="44"/>
      <c r="J285" s="48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51.0" customHeight="1">
      <c r="A286" s="44"/>
      <c r="B286" s="44"/>
      <c r="C286" s="44"/>
      <c r="D286" s="44"/>
      <c r="E286" s="50"/>
      <c r="F286" s="265"/>
      <c r="G286" s="47"/>
      <c r="H286" s="45"/>
      <c r="I286" s="44"/>
      <c r="J286" s="48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51.0" customHeight="1">
      <c r="A287" s="44"/>
      <c r="B287" s="44"/>
      <c r="C287" s="44"/>
      <c r="D287" s="44"/>
      <c r="E287" s="14"/>
      <c r="F287" s="265"/>
      <c r="G287" s="47"/>
      <c r="H287" s="45"/>
      <c r="I287" s="44"/>
      <c r="J287" s="48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51.0" customHeight="1">
      <c r="A288" s="44"/>
      <c r="B288" s="44"/>
      <c r="C288" s="44"/>
      <c r="D288" s="44"/>
      <c r="E288" s="50"/>
      <c r="F288" s="265"/>
      <c r="G288" s="47"/>
      <c r="H288" s="45"/>
      <c r="I288" s="44"/>
      <c r="J288" s="48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51.0" customHeight="1">
      <c r="A289" s="44"/>
      <c r="B289" s="44"/>
      <c r="C289" s="44"/>
      <c r="D289" s="44"/>
      <c r="E289" s="50"/>
      <c r="F289" s="265"/>
      <c r="G289" s="47"/>
      <c r="H289" s="45"/>
      <c r="I289" s="44"/>
      <c r="J289" s="48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51.0" customHeight="1">
      <c r="A290" s="44"/>
      <c r="B290" s="44"/>
      <c r="C290" s="44"/>
      <c r="D290" s="44"/>
      <c r="E290" s="50"/>
      <c r="F290" s="265"/>
      <c r="G290" s="47"/>
      <c r="H290" s="45"/>
      <c r="I290" s="44"/>
      <c r="J290" s="48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51.0" customHeight="1">
      <c r="A291" s="44"/>
      <c r="B291" s="44"/>
      <c r="C291" s="44"/>
      <c r="D291" s="44"/>
      <c r="E291" s="50"/>
      <c r="F291" s="265"/>
      <c r="G291" s="47"/>
      <c r="H291" s="45"/>
      <c r="I291" s="44"/>
      <c r="J291" s="48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51.0" customHeight="1">
      <c r="A292" s="44"/>
      <c r="B292" s="44"/>
      <c r="C292" s="44"/>
      <c r="D292" s="44"/>
      <c r="E292" s="50"/>
      <c r="F292" s="265"/>
      <c r="G292" s="47"/>
      <c r="H292" s="45"/>
      <c r="I292" s="44"/>
      <c r="J292" s="48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51.0" customHeight="1">
      <c r="A293" s="44"/>
      <c r="B293" s="44"/>
      <c r="C293" s="44"/>
      <c r="D293" s="44"/>
      <c r="E293" s="50"/>
      <c r="F293" s="265"/>
      <c r="G293" s="47"/>
      <c r="H293" s="45"/>
      <c r="I293" s="44"/>
      <c r="J293" s="48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51.0" customHeight="1">
      <c r="A294" s="44"/>
      <c r="B294" s="44"/>
      <c r="C294" s="44"/>
      <c r="D294" s="44"/>
      <c r="E294" s="252"/>
      <c r="F294" s="265"/>
      <c r="G294" s="47"/>
      <c r="H294" s="45"/>
      <c r="I294" s="44"/>
      <c r="J294" s="48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51.0" customHeight="1">
      <c r="A295" s="44"/>
      <c r="B295" s="44"/>
      <c r="C295" s="44"/>
      <c r="D295" s="44"/>
      <c r="E295" s="252"/>
      <c r="F295" s="265"/>
      <c r="G295" s="47"/>
      <c r="H295" s="45"/>
      <c r="I295" s="44"/>
      <c r="J295" s="48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51.0" customHeight="1">
      <c r="A296" s="44"/>
      <c r="B296" s="44"/>
      <c r="C296" s="44"/>
      <c r="D296" s="44"/>
      <c r="E296" s="252"/>
      <c r="F296" s="265"/>
      <c r="G296" s="47"/>
      <c r="H296" s="45"/>
      <c r="I296" s="44"/>
      <c r="J296" s="48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51.0" customHeight="1">
      <c r="A297" s="44"/>
      <c r="B297" s="44"/>
      <c r="C297" s="44"/>
      <c r="D297" s="44"/>
      <c r="E297" s="252"/>
      <c r="F297" s="265"/>
      <c r="G297" s="47"/>
      <c r="H297" s="45"/>
      <c r="I297" s="44"/>
      <c r="J297" s="48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51.0" customHeight="1">
      <c r="A298" s="44"/>
      <c r="B298" s="44"/>
      <c r="C298" s="44"/>
      <c r="D298" s="44"/>
      <c r="E298" s="252"/>
      <c r="F298" s="265"/>
      <c r="G298" s="47"/>
      <c r="H298" s="45"/>
      <c r="I298" s="44"/>
      <c r="J298" s="48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51.0" customHeight="1">
      <c r="A299" s="44"/>
      <c r="B299" s="44"/>
      <c r="C299" s="44"/>
      <c r="D299" s="44"/>
      <c r="E299" s="252"/>
      <c r="F299" s="265"/>
      <c r="G299" s="47"/>
      <c r="H299" s="45"/>
      <c r="I299" s="44"/>
      <c r="J299" s="48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51.0" customHeight="1">
      <c r="A300" s="44"/>
      <c r="B300" s="44"/>
      <c r="C300" s="44"/>
      <c r="D300" s="44"/>
      <c r="E300" s="252"/>
      <c r="F300" s="265"/>
      <c r="G300" s="47"/>
      <c r="H300" s="45"/>
      <c r="I300" s="44"/>
      <c r="J300" s="48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51.0" customHeight="1">
      <c r="A301" s="44"/>
      <c r="B301" s="44"/>
      <c r="C301" s="44"/>
      <c r="D301" s="44"/>
      <c r="E301" s="252"/>
      <c r="F301" s="265"/>
      <c r="G301" s="47"/>
      <c r="H301" s="45"/>
      <c r="I301" s="44"/>
      <c r="J301" s="48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51.0" customHeight="1">
      <c r="A302" s="44"/>
      <c r="B302" s="44"/>
      <c r="C302" s="44"/>
      <c r="D302" s="44"/>
      <c r="E302" s="14"/>
      <c r="F302" s="265"/>
      <c r="G302" s="47"/>
      <c r="H302" s="45"/>
      <c r="I302" s="44"/>
      <c r="J302" s="48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51.0" customHeight="1">
      <c r="A303" s="44"/>
      <c r="B303" s="44"/>
      <c r="C303" s="44"/>
      <c r="D303" s="44"/>
      <c r="E303" s="252"/>
      <c r="F303" s="265"/>
      <c r="G303" s="47"/>
      <c r="H303" s="45"/>
      <c r="I303" s="44"/>
      <c r="J303" s="48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51.0" customHeight="1">
      <c r="A304" s="44"/>
      <c r="B304" s="44"/>
      <c r="C304" s="44"/>
      <c r="D304" s="44"/>
      <c r="E304" s="252"/>
      <c r="F304" s="265"/>
      <c r="G304" s="47"/>
      <c r="H304" s="45"/>
      <c r="I304" s="44"/>
      <c r="J304" s="48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51.0" customHeight="1">
      <c r="A305" s="44"/>
      <c r="B305" s="44"/>
      <c r="C305" s="44"/>
      <c r="D305" s="44"/>
      <c r="E305" s="252"/>
      <c r="F305" s="265"/>
      <c r="G305" s="47"/>
      <c r="H305" s="45"/>
      <c r="I305" s="44"/>
      <c r="J305" s="48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51.0" customHeight="1">
      <c r="A306" s="44"/>
      <c r="B306" s="44"/>
      <c r="C306" s="44"/>
      <c r="D306" s="44"/>
      <c r="E306" s="252"/>
      <c r="F306" s="265"/>
      <c r="G306" s="47"/>
      <c r="H306" s="45"/>
      <c r="I306" s="44"/>
      <c r="J306" s="48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51.0" customHeight="1">
      <c r="A307" s="44"/>
      <c r="B307" s="44"/>
      <c r="C307" s="44"/>
      <c r="D307" s="44"/>
      <c r="E307" s="252"/>
      <c r="F307" s="265"/>
      <c r="G307" s="47"/>
      <c r="H307" s="45"/>
      <c r="I307" s="44"/>
      <c r="J307" s="48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51.0" customHeight="1">
      <c r="A308" s="44"/>
      <c r="B308" s="44"/>
      <c r="C308" s="44"/>
      <c r="D308" s="44"/>
      <c r="E308" s="252"/>
      <c r="F308" s="265"/>
      <c r="G308" s="47"/>
      <c r="H308" s="45"/>
      <c r="I308" s="44"/>
      <c r="J308" s="48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51.0" customHeight="1">
      <c r="A309" s="44"/>
      <c r="B309" s="44"/>
      <c r="C309" s="44"/>
      <c r="D309" s="44"/>
      <c r="E309" s="252"/>
      <c r="F309" s="265"/>
      <c r="G309" s="47"/>
      <c r="H309" s="45"/>
      <c r="I309" s="44"/>
      <c r="J309" s="48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51.0" customHeight="1">
      <c r="A310" s="44"/>
      <c r="B310" s="44"/>
      <c r="C310" s="44"/>
      <c r="D310" s="44"/>
      <c r="E310" s="252"/>
      <c r="F310" s="265"/>
      <c r="G310" s="47"/>
      <c r="H310" s="45"/>
      <c r="I310" s="44"/>
      <c r="J310" s="48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51.0" customHeight="1">
      <c r="A311" s="44"/>
      <c r="B311" s="44"/>
      <c r="C311" s="44"/>
      <c r="D311" s="44"/>
      <c r="E311" s="14"/>
      <c r="F311" s="265"/>
      <c r="G311" s="47"/>
      <c r="H311" s="45"/>
      <c r="I311" s="44"/>
      <c r="J311" s="48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51.0" customHeight="1">
      <c r="F312" s="266"/>
    </row>
    <row r="313" ht="51.0" customHeight="1">
      <c r="F313" s="266"/>
    </row>
    <row r="314" ht="51.0" customHeight="1">
      <c r="F314" s="266"/>
    </row>
    <row r="315" ht="51.0" customHeight="1">
      <c r="F315" s="266"/>
    </row>
    <row r="316" ht="51.0" customHeight="1">
      <c r="F316" s="266"/>
    </row>
    <row r="317" ht="51.0" customHeight="1">
      <c r="F317" s="266"/>
    </row>
    <row r="318" ht="51.0" customHeight="1">
      <c r="F318" s="266"/>
    </row>
    <row r="319" ht="51.0" customHeight="1">
      <c r="F319" s="266"/>
    </row>
    <row r="320" ht="51.0" customHeight="1">
      <c r="F320" s="266"/>
    </row>
    <row r="321" ht="51.0" customHeight="1">
      <c r="F321" s="266"/>
    </row>
    <row r="322" ht="51.0" customHeight="1">
      <c r="F322" s="266"/>
    </row>
    <row r="323" ht="51.0" customHeight="1">
      <c r="F323" s="266"/>
    </row>
    <row r="324" ht="51.0" customHeight="1">
      <c r="F324" s="266"/>
    </row>
    <row r="325" ht="51.0" customHeight="1">
      <c r="F325" s="266"/>
    </row>
    <row r="326" ht="51.0" customHeight="1">
      <c r="F326" s="266"/>
    </row>
    <row r="327" ht="51.0" customHeight="1">
      <c r="F327" s="266"/>
    </row>
    <row r="328" ht="51.0" customHeight="1">
      <c r="F328" s="266"/>
    </row>
    <row r="329" ht="51.0" customHeight="1">
      <c r="F329" s="266"/>
    </row>
    <row r="330" ht="51.0" customHeight="1">
      <c r="F330" s="266"/>
    </row>
    <row r="331" ht="51.0" customHeight="1">
      <c r="F331" s="266"/>
    </row>
    <row r="332" ht="51.0" customHeight="1">
      <c r="F332" s="266"/>
    </row>
    <row r="333" ht="51.0" customHeight="1">
      <c r="F333" s="266"/>
    </row>
    <row r="334" ht="51.0" customHeight="1">
      <c r="F334" s="266"/>
    </row>
    <row r="335" ht="51.0" customHeight="1">
      <c r="F335" s="266"/>
    </row>
    <row r="336" ht="51.0" customHeight="1">
      <c r="F336" s="266"/>
    </row>
    <row r="337" ht="51.0" customHeight="1">
      <c r="F337" s="266"/>
    </row>
    <row r="338" ht="51.0" customHeight="1">
      <c r="F338" s="266"/>
    </row>
    <row r="339" ht="51.0" customHeight="1">
      <c r="F339" s="266"/>
    </row>
    <row r="340" ht="51.0" customHeight="1">
      <c r="F340" s="266"/>
    </row>
    <row r="341" ht="51.0" customHeight="1">
      <c r="F341" s="266"/>
    </row>
    <row r="342" ht="51.0" customHeight="1">
      <c r="F342" s="266"/>
    </row>
    <row r="343" ht="51.0" customHeight="1">
      <c r="F343" s="266"/>
    </row>
    <row r="344" ht="51.0" customHeight="1">
      <c r="F344" s="266"/>
    </row>
    <row r="345" ht="51.0" customHeight="1">
      <c r="F345" s="266"/>
    </row>
    <row r="346" ht="51.0" customHeight="1">
      <c r="F346" s="266"/>
    </row>
    <row r="347" ht="51.0" customHeight="1">
      <c r="F347" s="266"/>
    </row>
    <row r="348" ht="51.0" customHeight="1">
      <c r="F348" s="266"/>
    </row>
    <row r="349" ht="51.0" customHeight="1">
      <c r="F349" s="266"/>
    </row>
    <row r="350" ht="51.0" customHeight="1">
      <c r="F350" s="266"/>
    </row>
    <row r="351" ht="51.0" customHeight="1">
      <c r="F351" s="266"/>
    </row>
    <row r="352" ht="51.0" customHeight="1">
      <c r="F352" s="266"/>
    </row>
    <row r="353" ht="51.0" customHeight="1">
      <c r="F353" s="266"/>
    </row>
    <row r="354" ht="51.0" customHeight="1">
      <c r="F354" s="266"/>
    </row>
    <row r="355" ht="51.0" customHeight="1">
      <c r="F355" s="266"/>
    </row>
    <row r="356" ht="51.0" customHeight="1">
      <c r="F356" s="266"/>
    </row>
    <row r="357" ht="51.0" customHeight="1">
      <c r="F357" s="266"/>
    </row>
    <row r="358" ht="51.0" customHeight="1">
      <c r="F358" s="266"/>
    </row>
    <row r="359" ht="51.0" customHeight="1">
      <c r="F359" s="266"/>
    </row>
    <row r="360" ht="51.0" customHeight="1">
      <c r="F360" s="266"/>
    </row>
    <row r="361" ht="51.0" customHeight="1">
      <c r="F361" s="266"/>
    </row>
    <row r="362" ht="51.0" customHeight="1">
      <c r="F362" s="266"/>
    </row>
    <row r="363" ht="51.0" customHeight="1">
      <c r="F363" s="266"/>
    </row>
    <row r="364" ht="51.0" customHeight="1">
      <c r="F364" s="266"/>
    </row>
    <row r="365" ht="51.0" customHeight="1">
      <c r="F365" s="266"/>
    </row>
    <row r="366" ht="51.0" customHeight="1">
      <c r="F366" s="266"/>
    </row>
    <row r="367" ht="51.0" customHeight="1">
      <c r="F367" s="266"/>
    </row>
    <row r="368" ht="51.0" customHeight="1">
      <c r="F368" s="266"/>
    </row>
    <row r="369" ht="15.75" customHeight="1">
      <c r="F369" s="266"/>
    </row>
    <row r="370" ht="15.75" customHeight="1">
      <c r="F370" s="266"/>
    </row>
    <row r="371" ht="15.75" customHeight="1">
      <c r="F371" s="266"/>
    </row>
    <row r="372" ht="15.75" customHeight="1">
      <c r="F372" s="266"/>
    </row>
    <row r="373" ht="15.75" customHeight="1">
      <c r="F373" s="266"/>
    </row>
    <row r="374" ht="15.75" customHeight="1">
      <c r="F374" s="266"/>
    </row>
    <row r="375" ht="15.75" customHeight="1">
      <c r="F375" s="266"/>
    </row>
    <row r="376" ht="15.75" customHeight="1">
      <c r="F376" s="266"/>
    </row>
    <row r="377" ht="15.75" customHeight="1">
      <c r="F377" s="266"/>
    </row>
    <row r="378" ht="15.75" customHeight="1">
      <c r="F378" s="266"/>
    </row>
    <row r="379" ht="15.75" customHeight="1">
      <c r="F379" s="266"/>
    </row>
    <row r="380" ht="15.75" customHeight="1">
      <c r="F380" s="266"/>
    </row>
    <row r="381" ht="15.75" customHeight="1">
      <c r="F381" s="266"/>
    </row>
    <row r="382" ht="15.75" customHeight="1">
      <c r="F382" s="266"/>
    </row>
    <row r="383" ht="15.75" customHeight="1">
      <c r="F383" s="266"/>
    </row>
    <row r="384" ht="15.75" customHeight="1">
      <c r="F384" s="266"/>
    </row>
    <row r="385" ht="15.75" customHeight="1">
      <c r="F385" s="266"/>
    </row>
    <row r="386" ht="15.75" customHeight="1">
      <c r="F386" s="266"/>
    </row>
    <row r="387" ht="15.75" customHeight="1">
      <c r="F387" s="266"/>
    </row>
    <row r="388" ht="15.75" customHeight="1">
      <c r="F388" s="266"/>
    </row>
    <row r="389" ht="15.75" customHeight="1">
      <c r="F389" s="266"/>
    </row>
    <row r="390" ht="15.75" customHeight="1">
      <c r="F390" s="266"/>
    </row>
    <row r="391" ht="15.75" customHeight="1">
      <c r="F391" s="266"/>
    </row>
    <row r="392" ht="15.75" customHeight="1">
      <c r="F392" s="266"/>
    </row>
    <row r="393" ht="15.75" customHeight="1">
      <c r="F393" s="266"/>
    </row>
    <row r="394" ht="15.75" customHeight="1">
      <c r="F394" s="266"/>
    </row>
    <row r="395" ht="15.75" customHeight="1">
      <c r="F395" s="266"/>
    </row>
    <row r="396" ht="15.75" customHeight="1">
      <c r="F396" s="266"/>
    </row>
    <row r="397" ht="15.75" customHeight="1">
      <c r="F397" s="266"/>
    </row>
    <row r="398" ht="15.75" customHeight="1">
      <c r="F398" s="266"/>
    </row>
    <row r="399" ht="15.75" customHeight="1">
      <c r="F399" s="266"/>
    </row>
    <row r="400" ht="15.75" customHeight="1">
      <c r="F400" s="266"/>
    </row>
    <row r="401" ht="15.75" customHeight="1">
      <c r="F401" s="266"/>
    </row>
    <row r="402" ht="15.75" customHeight="1">
      <c r="F402" s="266"/>
    </row>
    <row r="403" ht="15.75" customHeight="1">
      <c r="F403" s="266"/>
    </row>
    <row r="404" ht="15.75" customHeight="1">
      <c r="F404" s="266"/>
    </row>
    <row r="405" ht="15.75" customHeight="1">
      <c r="F405" s="266"/>
    </row>
    <row r="406" ht="15.75" customHeight="1">
      <c r="F406" s="266"/>
    </row>
    <row r="407" ht="15.75" customHeight="1">
      <c r="F407" s="266"/>
    </row>
    <row r="408" ht="15.75" customHeight="1">
      <c r="F408" s="266"/>
    </row>
    <row r="409" ht="15.75" customHeight="1">
      <c r="F409" s="266"/>
    </row>
    <row r="410" ht="15.75" customHeight="1">
      <c r="F410" s="266"/>
    </row>
    <row r="411" ht="15.75" customHeight="1">
      <c r="F411" s="266"/>
    </row>
    <row r="412" ht="15.75" customHeight="1">
      <c r="F412" s="266"/>
    </row>
    <row r="413" ht="15.75" customHeight="1">
      <c r="F413" s="266"/>
    </row>
    <row r="414" ht="15.75" customHeight="1">
      <c r="F414" s="266"/>
    </row>
    <row r="415" ht="15.75" customHeight="1">
      <c r="F415" s="266"/>
    </row>
    <row r="416" ht="15.75" customHeight="1">
      <c r="F416" s="266"/>
    </row>
    <row r="417" ht="15.75" customHeight="1">
      <c r="F417" s="266"/>
    </row>
    <row r="418" ht="15.75" customHeight="1">
      <c r="F418" s="266"/>
    </row>
    <row r="419" ht="15.75" customHeight="1">
      <c r="F419" s="266"/>
    </row>
    <row r="420" ht="15.75" customHeight="1">
      <c r="F420" s="266"/>
    </row>
    <row r="421" ht="15.75" customHeight="1">
      <c r="F421" s="266"/>
    </row>
    <row r="422" ht="15.75" customHeight="1">
      <c r="F422" s="266"/>
    </row>
    <row r="423" ht="15.75" customHeight="1">
      <c r="F423" s="266"/>
    </row>
    <row r="424" ht="15.75" customHeight="1">
      <c r="F424" s="266"/>
    </row>
    <row r="425" ht="15.75" customHeight="1">
      <c r="F425" s="266"/>
    </row>
    <row r="426" ht="15.75" customHeight="1">
      <c r="F426" s="266"/>
    </row>
    <row r="427" ht="15.75" customHeight="1">
      <c r="F427" s="266"/>
    </row>
    <row r="428" ht="15.75" customHeight="1">
      <c r="F428" s="266"/>
    </row>
    <row r="429" ht="15.75" customHeight="1">
      <c r="F429" s="266"/>
    </row>
    <row r="430" ht="15.75" customHeight="1">
      <c r="F430" s="266"/>
    </row>
    <row r="431" ht="15.75" customHeight="1">
      <c r="F431" s="266"/>
    </row>
    <row r="432" ht="15.75" customHeight="1">
      <c r="F432" s="266"/>
    </row>
    <row r="433" ht="15.75" customHeight="1">
      <c r="F433" s="266"/>
    </row>
    <row r="434" ht="15.75" customHeight="1">
      <c r="F434" s="266"/>
    </row>
    <row r="435" ht="15.75" customHeight="1">
      <c r="F435" s="266"/>
    </row>
    <row r="436" ht="15.75" customHeight="1">
      <c r="F436" s="266"/>
    </row>
    <row r="437" ht="15.75" customHeight="1">
      <c r="F437" s="266"/>
    </row>
    <row r="438" ht="15.75" customHeight="1">
      <c r="F438" s="266"/>
    </row>
    <row r="439" ht="15.75" customHeight="1">
      <c r="F439" s="266"/>
    </row>
    <row r="440" ht="15.75" customHeight="1">
      <c r="F440" s="266"/>
    </row>
    <row r="441" ht="15.75" customHeight="1">
      <c r="F441" s="266"/>
    </row>
    <row r="442" ht="15.75" customHeight="1">
      <c r="F442" s="266"/>
    </row>
    <row r="443" ht="15.75" customHeight="1">
      <c r="F443" s="266"/>
    </row>
    <row r="444" ht="15.75" customHeight="1">
      <c r="F444" s="266"/>
    </row>
    <row r="445" ht="15.75" customHeight="1">
      <c r="F445" s="266"/>
    </row>
    <row r="446" ht="15.75" customHeight="1">
      <c r="F446" s="266"/>
    </row>
    <row r="447" ht="15.75" customHeight="1">
      <c r="F447" s="266"/>
    </row>
    <row r="448" ht="15.75" customHeight="1">
      <c r="F448" s="266"/>
    </row>
    <row r="449" ht="15.75" customHeight="1">
      <c r="F449" s="266"/>
    </row>
    <row r="450" ht="15.75" customHeight="1">
      <c r="F450" s="266"/>
    </row>
    <row r="451" ht="15.75" customHeight="1">
      <c r="F451" s="266"/>
    </row>
    <row r="452" ht="15.75" customHeight="1">
      <c r="F452" s="266"/>
    </row>
    <row r="453" ht="15.75" customHeight="1">
      <c r="F453" s="266"/>
    </row>
    <row r="454" ht="15.75" customHeight="1">
      <c r="F454" s="266"/>
    </row>
    <row r="455" ht="15.75" customHeight="1">
      <c r="F455" s="266"/>
    </row>
    <row r="456" ht="15.75" customHeight="1">
      <c r="F456" s="266"/>
    </row>
    <row r="457" ht="15.75" customHeight="1">
      <c r="F457" s="266"/>
    </row>
    <row r="458" ht="15.75" customHeight="1">
      <c r="F458" s="266"/>
    </row>
    <row r="459" ht="15.75" customHeight="1">
      <c r="F459" s="266"/>
    </row>
    <row r="460" ht="15.75" customHeight="1">
      <c r="F460" s="266"/>
    </row>
    <row r="461" ht="15.75" customHeight="1">
      <c r="F461" s="266"/>
    </row>
    <row r="462" ht="15.75" customHeight="1">
      <c r="F462" s="266"/>
    </row>
    <row r="463" ht="15.75" customHeight="1">
      <c r="F463" s="266"/>
    </row>
    <row r="464" ht="15.75" customHeight="1">
      <c r="F464" s="266"/>
    </row>
    <row r="465" ht="15.75" customHeight="1">
      <c r="F465" s="266"/>
    </row>
    <row r="466" ht="15.75" customHeight="1">
      <c r="F466" s="266"/>
    </row>
    <row r="467" ht="15.75" customHeight="1">
      <c r="F467" s="266"/>
    </row>
    <row r="468" ht="15.75" customHeight="1">
      <c r="F468" s="266"/>
    </row>
    <row r="469" ht="15.75" customHeight="1">
      <c r="F469" s="266"/>
    </row>
    <row r="470" ht="15.75" customHeight="1">
      <c r="F470" s="266"/>
    </row>
    <row r="471" ht="15.75" customHeight="1">
      <c r="F471" s="266"/>
    </row>
    <row r="472" ht="15.75" customHeight="1">
      <c r="F472" s="266"/>
    </row>
    <row r="473" ht="15.75" customHeight="1">
      <c r="F473" s="266"/>
    </row>
    <row r="474" ht="15.75" customHeight="1">
      <c r="F474" s="266"/>
    </row>
    <row r="475" ht="15.75" customHeight="1">
      <c r="F475" s="266"/>
    </row>
    <row r="476" ht="15.75" customHeight="1">
      <c r="F476" s="266"/>
    </row>
    <row r="477" ht="15.75" customHeight="1">
      <c r="F477" s="266"/>
    </row>
    <row r="478" ht="15.75" customHeight="1">
      <c r="F478" s="266"/>
    </row>
    <row r="479" ht="15.75" customHeight="1">
      <c r="F479" s="266"/>
    </row>
    <row r="480" ht="15.75" customHeight="1">
      <c r="F480" s="266"/>
    </row>
    <row r="481" ht="15.75" customHeight="1">
      <c r="F481" s="266"/>
    </row>
    <row r="482" ht="15.75" customHeight="1">
      <c r="F482" s="266"/>
    </row>
    <row r="483" ht="15.75" customHeight="1">
      <c r="F483" s="266"/>
    </row>
    <row r="484" ht="15.75" customHeight="1">
      <c r="F484" s="266"/>
    </row>
    <row r="485" ht="15.75" customHeight="1">
      <c r="F485" s="266"/>
    </row>
    <row r="486" ht="15.75" customHeight="1">
      <c r="F486" s="266"/>
    </row>
    <row r="487" ht="15.75" customHeight="1">
      <c r="F487" s="266"/>
    </row>
    <row r="488" ht="15.75" customHeight="1">
      <c r="F488" s="266"/>
    </row>
    <row r="489" ht="15.75" customHeight="1">
      <c r="F489" s="266"/>
    </row>
    <row r="490" ht="15.75" customHeight="1">
      <c r="F490" s="266"/>
    </row>
    <row r="491" ht="15.75" customHeight="1">
      <c r="F491" s="266"/>
    </row>
    <row r="492" ht="15.75" customHeight="1">
      <c r="F492" s="266"/>
    </row>
    <row r="493" ht="15.75" customHeight="1">
      <c r="F493" s="266"/>
    </row>
    <row r="494" ht="15.75" customHeight="1">
      <c r="F494" s="266"/>
    </row>
    <row r="495" ht="15.75" customHeight="1">
      <c r="F495" s="266"/>
    </row>
    <row r="496" ht="15.75" customHeight="1">
      <c r="F496" s="266"/>
    </row>
    <row r="497" ht="15.75" customHeight="1">
      <c r="F497" s="266"/>
    </row>
    <row r="498" ht="15.75" customHeight="1">
      <c r="F498" s="266"/>
    </row>
    <row r="499" ht="15.75" customHeight="1">
      <c r="F499" s="266"/>
    </row>
    <row r="500" ht="15.75" customHeight="1">
      <c r="F500" s="266"/>
    </row>
    <row r="501" ht="15.75" customHeight="1">
      <c r="F501" s="266"/>
    </row>
    <row r="502" ht="15.75" customHeight="1">
      <c r="F502" s="266"/>
    </row>
    <row r="503" ht="15.75" customHeight="1">
      <c r="F503" s="266"/>
    </row>
    <row r="504" ht="15.75" customHeight="1">
      <c r="F504" s="266"/>
    </row>
    <row r="505" ht="15.75" customHeight="1">
      <c r="F505" s="266"/>
    </row>
    <row r="506" ht="15.75" customHeight="1">
      <c r="F506" s="266"/>
    </row>
    <row r="507" ht="15.75" customHeight="1">
      <c r="F507" s="266"/>
    </row>
    <row r="508" ht="15.75" customHeight="1">
      <c r="F508" s="266"/>
    </row>
    <row r="509" ht="15.75" customHeight="1">
      <c r="F509" s="266"/>
    </row>
    <row r="510" ht="15.75" customHeight="1">
      <c r="F510" s="266"/>
    </row>
    <row r="511" ht="15.75" customHeight="1">
      <c r="F511" s="266"/>
    </row>
    <row r="512" ht="15.75" customHeight="1">
      <c r="F512" s="266"/>
    </row>
    <row r="513" ht="15.75" customHeight="1">
      <c r="F513" s="266"/>
    </row>
    <row r="514" ht="15.75" customHeight="1">
      <c r="F514" s="266"/>
    </row>
    <row r="515" ht="15.75" customHeight="1">
      <c r="F515" s="266"/>
    </row>
    <row r="516" ht="15.75" customHeight="1">
      <c r="F516" s="266"/>
    </row>
    <row r="517" ht="15.75" customHeight="1">
      <c r="F517" s="266"/>
    </row>
    <row r="518" ht="15.75" customHeight="1">
      <c r="F518" s="266"/>
    </row>
    <row r="519" ht="15.75" customHeight="1">
      <c r="F519" s="266"/>
    </row>
    <row r="520" ht="15.75" customHeight="1">
      <c r="F520" s="266"/>
    </row>
    <row r="521" ht="15.75" customHeight="1">
      <c r="F521" s="266"/>
    </row>
    <row r="522" ht="15.75" customHeight="1">
      <c r="F522" s="266"/>
    </row>
    <row r="523" ht="15.75" customHeight="1">
      <c r="F523" s="266"/>
    </row>
    <row r="524" ht="15.75" customHeight="1">
      <c r="F524" s="266"/>
    </row>
    <row r="525" ht="15.75" customHeight="1">
      <c r="F525" s="266"/>
    </row>
    <row r="526" ht="15.75" customHeight="1">
      <c r="F526" s="266"/>
    </row>
    <row r="527" ht="15.75" customHeight="1">
      <c r="F527" s="266"/>
    </row>
    <row r="528" ht="15.75" customHeight="1">
      <c r="F528" s="266"/>
    </row>
    <row r="529" ht="15.75" customHeight="1">
      <c r="F529" s="266"/>
    </row>
    <row r="530" ht="15.75" customHeight="1">
      <c r="F530" s="266"/>
    </row>
    <row r="531" ht="15.75" customHeight="1">
      <c r="F531" s="266"/>
    </row>
    <row r="532" ht="15.75" customHeight="1">
      <c r="F532" s="266"/>
    </row>
    <row r="533" ht="15.75" customHeight="1">
      <c r="F533" s="266"/>
    </row>
    <row r="534" ht="15.75" customHeight="1">
      <c r="F534" s="266"/>
    </row>
    <row r="535" ht="15.75" customHeight="1">
      <c r="F535" s="266"/>
    </row>
    <row r="536" ht="15.75" customHeight="1">
      <c r="F536" s="266"/>
    </row>
    <row r="537" ht="15.75" customHeight="1">
      <c r="F537" s="266"/>
    </row>
    <row r="538" ht="15.75" customHeight="1">
      <c r="F538" s="266"/>
    </row>
    <row r="539" ht="15.75" customHeight="1">
      <c r="F539" s="266"/>
    </row>
    <row r="540" ht="15.75" customHeight="1">
      <c r="F540" s="266"/>
    </row>
    <row r="541" ht="15.75" customHeight="1">
      <c r="F541" s="266"/>
    </row>
    <row r="542" ht="15.75" customHeight="1">
      <c r="F542" s="266"/>
    </row>
    <row r="543" ht="15.75" customHeight="1">
      <c r="F543" s="266"/>
    </row>
    <row r="544" ht="15.75" customHeight="1">
      <c r="F544" s="266"/>
    </row>
    <row r="545" ht="15.75" customHeight="1">
      <c r="F545" s="266"/>
    </row>
    <row r="546" ht="15.75" customHeight="1">
      <c r="F546" s="266"/>
    </row>
    <row r="547" ht="15.75" customHeight="1">
      <c r="F547" s="266"/>
    </row>
    <row r="548" ht="15.75" customHeight="1">
      <c r="F548" s="266"/>
    </row>
    <row r="549" ht="15.75" customHeight="1">
      <c r="F549" s="266"/>
    </row>
    <row r="550" ht="15.75" customHeight="1">
      <c r="F550" s="266"/>
    </row>
    <row r="551" ht="15.75" customHeight="1">
      <c r="F551" s="266"/>
    </row>
    <row r="552" ht="15.75" customHeight="1">
      <c r="F552" s="266"/>
    </row>
    <row r="553" ht="15.75" customHeight="1">
      <c r="F553" s="266"/>
    </row>
    <row r="554" ht="15.75" customHeight="1">
      <c r="F554" s="266"/>
    </row>
    <row r="555" ht="15.75" customHeight="1">
      <c r="F555" s="266"/>
    </row>
    <row r="556" ht="15.75" customHeight="1">
      <c r="F556" s="266"/>
    </row>
    <row r="557" ht="15.75" customHeight="1">
      <c r="F557" s="266"/>
    </row>
    <row r="558" ht="15.75" customHeight="1">
      <c r="F558" s="266"/>
    </row>
    <row r="559" ht="15.75" customHeight="1">
      <c r="F559" s="266"/>
    </row>
    <row r="560" ht="15.75" customHeight="1">
      <c r="F560" s="266"/>
    </row>
    <row r="561" ht="15.75" customHeight="1">
      <c r="F561" s="266"/>
    </row>
    <row r="562" ht="15.75" customHeight="1">
      <c r="F562" s="266"/>
    </row>
    <row r="563" ht="15.75" customHeight="1">
      <c r="F563" s="266"/>
    </row>
    <row r="564" ht="15.75" customHeight="1">
      <c r="F564" s="266"/>
    </row>
    <row r="565" ht="15.75" customHeight="1">
      <c r="F565" s="266"/>
    </row>
    <row r="566" ht="15.75" customHeight="1">
      <c r="F566" s="266"/>
    </row>
    <row r="567" ht="15.75" customHeight="1">
      <c r="F567" s="266"/>
    </row>
    <row r="568" ht="15.75" customHeight="1">
      <c r="F568" s="266"/>
    </row>
    <row r="569" ht="15.75" customHeight="1">
      <c r="F569" s="266"/>
    </row>
    <row r="570" ht="15.75" customHeight="1">
      <c r="F570" s="266"/>
    </row>
    <row r="571" ht="15.75" customHeight="1">
      <c r="F571" s="266"/>
    </row>
    <row r="572" ht="15.75" customHeight="1">
      <c r="F572" s="266"/>
    </row>
    <row r="573" ht="15.75" customHeight="1">
      <c r="F573" s="266"/>
    </row>
    <row r="574" ht="15.75" customHeight="1">
      <c r="F574" s="266"/>
    </row>
    <row r="575" ht="15.75" customHeight="1">
      <c r="F575" s="266"/>
    </row>
    <row r="576" ht="15.75" customHeight="1">
      <c r="F576" s="266"/>
    </row>
    <row r="577" ht="15.75" customHeight="1">
      <c r="F577" s="266"/>
    </row>
    <row r="578" ht="15.75" customHeight="1">
      <c r="F578" s="266"/>
    </row>
    <row r="579" ht="15.75" customHeight="1">
      <c r="F579" s="266"/>
    </row>
    <row r="580" ht="15.75" customHeight="1">
      <c r="F580" s="266"/>
    </row>
    <row r="581" ht="15.75" customHeight="1">
      <c r="F581" s="266"/>
    </row>
    <row r="582" ht="15.75" customHeight="1">
      <c r="F582" s="266"/>
    </row>
    <row r="583" ht="15.75" customHeight="1">
      <c r="F583" s="266"/>
    </row>
    <row r="584" ht="15.75" customHeight="1">
      <c r="F584" s="266"/>
    </row>
    <row r="585" ht="15.75" customHeight="1">
      <c r="F585" s="266"/>
    </row>
    <row r="586" ht="15.75" customHeight="1">
      <c r="F586" s="266"/>
    </row>
    <row r="587" ht="15.75" customHeight="1">
      <c r="F587" s="266"/>
    </row>
    <row r="588" ht="15.75" customHeight="1">
      <c r="F588" s="266"/>
    </row>
    <row r="589" ht="15.75" customHeight="1">
      <c r="F589" s="266"/>
    </row>
    <row r="590" ht="15.75" customHeight="1">
      <c r="F590" s="266"/>
    </row>
    <row r="591" ht="15.75" customHeight="1">
      <c r="F591" s="266"/>
    </row>
    <row r="592" ht="15.75" customHeight="1">
      <c r="F592" s="266"/>
    </row>
    <row r="593" ht="15.75" customHeight="1">
      <c r="F593" s="266"/>
    </row>
    <row r="594" ht="15.75" customHeight="1">
      <c r="F594" s="266"/>
    </row>
    <row r="595" ht="15.75" customHeight="1">
      <c r="F595" s="266"/>
    </row>
    <row r="596" ht="15.75" customHeight="1">
      <c r="F596" s="266"/>
    </row>
    <row r="597" ht="15.75" customHeight="1">
      <c r="F597" s="266"/>
    </row>
    <row r="598" ht="15.75" customHeight="1">
      <c r="F598" s="266"/>
    </row>
    <row r="599" ht="15.75" customHeight="1">
      <c r="F599" s="266"/>
    </row>
    <row r="600" ht="15.75" customHeight="1">
      <c r="F600" s="266"/>
    </row>
    <row r="601" ht="15.75" customHeight="1">
      <c r="F601" s="266"/>
    </row>
    <row r="602" ht="15.75" customHeight="1">
      <c r="F602" s="266"/>
    </row>
    <row r="603" ht="15.75" customHeight="1">
      <c r="F603" s="266"/>
    </row>
    <row r="604" ht="15.75" customHeight="1">
      <c r="F604" s="266"/>
    </row>
    <row r="605" ht="15.75" customHeight="1">
      <c r="F605" s="266"/>
    </row>
    <row r="606" ht="15.75" customHeight="1">
      <c r="F606" s="266"/>
    </row>
    <row r="607" ht="15.75" customHeight="1">
      <c r="F607" s="266"/>
    </row>
    <row r="608" ht="15.75" customHeight="1">
      <c r="F608" s="266"/>
    </row>
    <row r="609" ht="15.75" customHeight="1">
      <c r="F609" s="266"/>
    </row>
    <row r="610" ht="15.75" customHeight="1">
      <c r="F610" s="266"/>
    </row>
    <row r="611" ht="15.75" customHeight="1">
      <c r="F611" s="266"/>
    </row>
    <row r="612" ht="15.75" customHeight="1">
      <c r="F612" s="266"/>
    </row>
    <row r="613" ht="15.75" customHeight="1">
      <c r="F613" s="266"/>
    </row>
    <row r="614" ht="15.75" customHeight="1">
      <c r="F614" s="266"/>
    </row>
    <row r="615" ht="15.75" customHeight="1">
      <c r="F615" s="266"/>
    </row>
    <row r="616" ht="15.75" customHeight="1">
      <c r="F616" s="266"/>
    </row>
    <row r="617" ht="15.75" customHeight="1">
      <c r="F617" s="266"/>
    </row>
    <row r="618" ht="15.75" customHeight="1">
      <c r="F618" s="266"/>
    </row>
    <row r="619" ht="15.75" customHeight="1">
      <c r="F619" s="266"/>
    </row>
    <row r="620" ht="15.75" customHeight="1">
      <c r="F620" s="266"/>
    </row>
    <row r="621" ht="15.75" customHeight="1">
      <c r="F621" s="266"/>
    </row>
    <row r="622" ht="15.75" customHeight="1">
      <c r="F622" s="266"/>
    </row>
    <row r="623" ht="15.75" customHeight="1">
      <c r="F623" s="266"/>
    </row>
    <row r="624" ht="15.75" customHeight="1">
      <c r="F624" s="266"/>
    </row>
    <row r="625" ht="15.75" customHeight="1">
      <c r="F625" s="266"/>
    </row>
    <row r="626" ht="15.75" customHeight="1">
      <c r="F626" s="266"/>
    </row>
    <row r="627" ht="15.75" customHeight="1">
      <c r="F627" s="266"/>
    </row>
    <row r="628" ht="15.75" customHeight="1">
      <c r="F628" s="266"/>
    </row>
    <row r="629" ht="15.75" customHeight="1">
      <c r="F629" s="266"/>
    </row>
    <row r="630" ht="15.75" customHeight="1">
      <c r="F630" s="266"/>
    </row>
    <row r="631" ht="15.75" customHeight="1">
      <c r="F631" s="266"/>
    </row>
    <row r="632" ht="15.75" customHeight="1">
      <c r="F632" s="266"/>
    </row>
    <row r="633" ht="15.75" customHeight="1">
      <c r="F633" s="266"/>
    </row>
    <row r="634" ht="15.75" customHeight="1">
      <c r="F634" s="266"/>
    </row>
    <row r="635" ht="15.75" customHeight="1">
      <c r="F635" s="266"/>
    </row>
    <row r="636" ht="15.75" customHeight="1">
      <c r="F636" s="266"/>
    </row>
    <row r="637" ht="15.75" customHeight="1">
      <c r="F637" s="266"/>
    </row>
    <row r="638" ht="15.75" customHeight="1">
      <c r="F638" s="266"/>
    </row>
    <row r="639" ht="15.75" customHeight="1">
      <c r="F639" s="266"/>
    </row>
    <row r="640" ht="15.75" customHeight="1">
      <c r="F640" s="266"/>
    </row>
    <row r="641" ht="15.75" customHeight="1">
      <c r="F641" s="266"/>
    </row>
    <row r="642" ht="15.75" customHeight="1">
      <c r="F642" s="266"/>
    </row>
    <row r="643" ht="15.75" customHeight="1">
      <c r="F643" s="266"/>
    </row>
    <row r="644" ht="15.75" customHeight="1">
      <c r="F644" s="266"/>
    </row>
    <row r="645" ht="15.75" customHeight="1">
      <c r="F645" s="266"/>
    </row>
    <row r="646" ht="15.75" customHeight="1">
      <c r="F646" s="266"/>
    </row>
    <row r="647" ht="15.75" customHeight="1">
      <c r="F647" s="266"/>
    </row>
    <row r="648" ht="15.75" customHeight="1">
      <c r="F648" s="266"/>
    </row>
    <row r="649" ht="15.75" customHeight="1">
      <c r="F649" s="266"/>
    </row>
    <row r="650" ht="15.75" customHeight="1">
      <c r="F650" s="266"/>
    </row>
    <row r="651" ht="15.75" customHeight="1">
      <c r="F651" s="266"/>
    </row>
    <row r="652" ht="15.75" customHeight="1">
      <c r="F652" s="266"/>
    </row>
    <row r="653" ht="15.75" customHeight="1">
      <c r="F653" s="266"/>
    </row>
    <row r="654" ht="15.75" customHeight="1">
      <c r="F654" s="266"/>
    </row>
    <row r="655" ht="15.75" customHeight="1">
      <c r="F655" s="266"/>
    </row>
    <row r="656" ht="15.75" customHeight="1">
      <c r="F656" s="266"/>
    </row>
    <row r="657" ht="15.75" customHeight="1">
      <c r="F657" s="266"/>
    </row>
    <row r="658" ht="15.75" customHeight="1">
      <c r="F658" s="266"/>
    </row>
    <row r="659" ht="15.75" customHeight="1">
      <c r="F659" s="266"/>
    </row>
    <row r="660" ht="15.75" customHeight="1">
      <c r="F660" s="266"/>
    </row>
    <row r="661" ht="15.75" customHeight="1">
      <c r="F661" s="266"/>
    </row>
    <row r="662" ht="15.75" customHeight="1">
      <c r="F662" s="266"/>
    </row>
    <row r="663" ht="15.75" customHeight="1">
      <c r="F663" s="266"/>
    </row>
    <row r="664" ht="15.75" customHeight="1">
      <c r="F664" s="266"/>
    </row>
    <row r="665" ht="15.75" customHeight="1">
      <c r="F665" s="266"/>
    </row>
    <row r="666" ht="15.75" customHeight="1">
      <c r="F666" s="266"/>
    </row>
    <row r="667" ht="15.75" customHeight="1">
      <c r="F667" s="266"/>
    </row>
    <row r="668" ht="15.75" customHeight="1">
      <c r="F668" s="266"/>
    </row>
    <row r="669" ht="15.75" customHeight="1">
      <c r="F669" s="266"/>
    </row>
    <row r="670" ht="15.75" customHeight="1">
      <c r="F670" s="266"/>
    </row>
    <row r="671" ht="15.75" customHeight="1">
      <c r="F671" s="266"/>
    </row>
    <row r="672" ht="15.75" customHeight="1">
      <c r="F672" s="266"/>
    </row>
    <row r="673" ht="15.75" customHeight="1">
      <c r="F673" s="266"/>
    </row>
    <row r="674" ht="15.75" customHeight="1">
      <c r="F674" s="266"/>
    </row>
    <row r="675" ht="15.75" customHeight="1">
      <c r="F675" s="266"/>
    </row>
    <row r="676" ht="15.75" customHeight="1">
      <c r="F676" s="266"/>
    </row>
    <row r="677" ht="15.75" customHeight="1">
      <c r="F677" s="266"/>
    </row>
    <row r="678" ht="15.75" customHeight="1">
      <c r="F678" s="266"/>
    </row>
    <row r="679" ht="15.75" customHeight="1">
      <c r="F679" s="266"/>
    </row>
    <row r="680" ht="15.75" customHeight="1">
      <c r="F680" s="266"/>
    </row>
    <row r="681" ht="15.75" customHeight="1">
      <c r="F681" s="266"/>
    </row>
    <row r="682" ht="15.75" customHeight="1">
      <c r="F682" s="266"/>
    </row>
    <row r="683" ht="15.75" customHeight="1">
      <c r="F683" s="266"/>
    </row>
    <row r="684" ht="15.75" customHeight="1">
      <c r="F684" s="266"/>
    </row>
    <row r="685" ht="15.75" customHeight="1">
      <c r="F685" s="266"/>
    </row>
    <row r="686" ht="15.75" customHeight="1">
      <c r="F686" s="266"/>
    </row>
    <row r="687" ht="15.75" customHeight="1">
      <c r="F687" s="266"/>
    </row>
    <row r="688" ht="15.75" customHeight="1">
      <c r="F688" s="266"/>
    </row>
    <row r="689" ht="15.75" customHeight="1">
      <c r="F689" s="266"/>
    </row>
    <row r="690" ht="15.75" customHeight="1">
      <c r="F690" s="266"/>
    </row>
    <row r="691" ht="15.75" customHeight="1">
      <c r="F691" s="266"/>
    </row>
    <row r="692" ht="15.75" customHeight="1">
      <c r="F692" s="266"/>
    </row>
    <row r="693" ht="15.75" customHeight="1">
      <c r="F693" s="266"/>
    </row>
    <row r="694" ht="15.75" customHeight="1">
      <c r="F694" s="266"/>
    </row>
    <row r="695" ht="15.75" customHeight="1">
      <c r="F695" s="266"/>
    </row>
    <row r="696" ht="15.75" customHeight="1">
      <c r="F696" s="266"/>
    </row>
    <row r="697" ht="15.75" customHeight="1">
      <c r="F697" s="266"/>
    </row>
    <row r="698" ht="15.75" customHeight="1">
      <c r="F698" s="266"/>
    </row>
    <row r="699" ht="15.75" customHeight="1">
      <c r="F699" s="266"/>
    </row>
    <row r="700" ht="15.75" customHeight="1">
      <c r="F700" s="266"/>
    </row>
    <row r="701" ht="15.75" customHeight="1">
      <c r="F701" s="266"/>
    </row>
    <row r="702" ht="15.75" customHeight="1">
      <c r="F702" s="266"/>
    </row>
    <row r="703" ht="15.75" customHeight="1">
      <c r="F703" s="266"/>
    </row>
    <row r="704" ht="15.75" customHeight="1">
      <c r="F704" s="266"/>
    </row>
    <row r="705" ht="15.75" customHeight="1">
      <c r="F705" s="266"/>
    </row>
    <row r="706" ht="15.75" customHeight="1">
      <c r="F706" s="266"/>
    </row>
    <row r="707" ht="15.75" customHeight="1">
      <c r="F707" s="266"/>
    </row>
    <row r="708" ht="15.75" customHeight="1">
      <c r="F708" s="266"/>
    </row>
    <row r="709" ht="15.75" customHeight="1">
      <c r="F709" s="266"/>
    </row>
    <row r="710" ht="15.75" customHeight="1">
      <c r="F710" s="266"/>
    </row>
    <row r="711" ht="15.75" customHeight="1">
      <c r="F711" s="266"/>
    </row>
    <row r="712" ht="15.75" customHeight="1">
      <c r="F712" s="266"/>
    </row>
    <row r="713" ht="15.75" customHeight="1">
      <c r="F713" s="266"/>
    </row>
    <row r="714" ht="15.75" customHeight="1">
      <c r="F714" s="266"/>
    </row>
    <row r="715" ht="15.75" customHeight="1">
      <c r="F715" s="266"/>
    </row>
    <row r="716" ht="15.75" customHeight="1">
      <c r="F716" s="266"/>
    </row>
    <row r="717" ht="15.75" customHeight="1">
      <c r="F717" s="266"/>
    </row>
    <row r="718" ht="15.75" customHeight="1">
      <c r="F718" s="266"/>
    </row>
    <row r="719" ht="15.75" customHeight="1">
      <c r="F719" s="266"/>
    </row>
    <row r="720" ht="15.75" customHeight="1">
      <c r="F720" s="266"/>
    </row>
    <row r="721" ht="15.75" customHeight="1">
      <c r="F721" s="266"/>
    </row>
    <row r="722" ht="15.75" customHeight="1">
      <c r="F722" s="266"/>
    </row>
    <row r="723" ht="15.75" customHeight="1">
      <c r="F723" s="266"/>
    </row>
    <row r="724" ht="15.75" customHeight="1">
      <c r="F724" s="266"/>
    </row>
    <row r="725" ht="15.75" customHeight="1">
      <c r="F725" s="266"/>
    </row>
    <row r="726" ht="15.75" customHeight="1">
      <c r="F726" s="266"/>
    </row>
    <row r="727" ht="15.75" customHeight="1">
      <c r="F727" s="266"/>
    </row>
    <row r="728" ht="15.75" customHeight="1">
      <c r="F728" s="266"/>
    </row>
    <row r="729" ht="15.75" customHeight="1">
      <c r="F729" s="266"/>
    </row>
    <row r="730" ht="15.75" customHeight="1">
      <c r="F730" s="266"/>
    </row>
    <row r="731" ht="15.75" customHeight="1">
      <c r="F731" s="266"/>
    </row>
    <row r="732" ht="15.75" customHeight="1">
      <c r="F732" s="266"/>
    </row>
    <row r="733" ht="15.75" customHeight="1">
      <c r="F733" s="266"/>
    </row>
    <row r="734" ht="15.75" customHeight="1">
      <c r="F734" s="266"/>
    </row>
    <row r="735" ht="15.75" customHeight="1">
      <c r="F735" s="266"/>
    </row>
    <row r="736" ht="15.75" customHeight="1">
      <c r="F736" s="266"/>
    </row>
    <row r="737" ht="15.75" customHeight="1">
      <c r="F737" s="266"/>
    </row>
    <row r="738" ht="15.75" customHeight="1">
      <c r="F738" s="266"/>
    </row>
    <row r="739" ht="15.75" customHeight="1">
      <c r="F739" s="266"/>
    </row>
    <row r="740" ht="15.75" customHeight="1">
      <c r="F740" s="266"/>
    </row>
    <row r="741" ht="15.75" customHeight="1">
      <c r="F741" s="266"/>
    </row>
    <row r="742" ht="15.75" customHeight="1">
      <c r="F742" s="266"/>
    </row>
    <row r="743" ht="15.75" customHeight="1">
      <c r="F743" s="266"/>
    </row>
    <row r="744" ht="15.75" customHeight="1">
      <c r="F744" s="266"/>
    </row>
    <row r="745" ht="15.75" customHeight="1">
      <c r="F745" s="266"/>
    </row>
    <row r="746" ht="15.75" customHeight="1">
      <c r="F746" s="266"/>
    </row>
    <row r="747" ht="15.75" customHeight="1">
      <c r="F747" s="266"/>
    </row>
    <row r="748" ht="15.75" customHeight="1">
      <c r="F748" s="266"/>
    </row>
    <row r="749" ht="15.75" customHeight="1">
      <c r="F749" s="266"/>
    </row>
    <row r="750" ht="15.75" customHeight="1">
      <c r="F750" s="266"/>
    </row>
    <row r="751" ht="15.75" customHeight="1">
      <c r="F751" s="266"/>
    </row>
    <row r="752" ht="15.75" customHeight="1">
      <c r="F752" s="266"/>
    </row>
    <row r="753" ht="15.75" customHeight="1">
      <c r="F753" s="266"/>
    </row>
    <row r="754" ht="15.75" customHeight="1">
      <c r="F754" s="266"/>
    </row>
    <row r="755" ht="15.75" customHeight="1">
      <c r="F755" s="266"/>
    </row>
    <row r="756" ht="15.75" customHeight="1">
      <c r="F756" s="266"/>
    </row>
    <row r="757" ht="15.75" customHeight="1">
      <c r="F757" s="266"/>
    </row>
    <row r="758" ht="15.75" customHeight="1">
      <c r="F758" s="266"/>
    </row>
    <row r="759" ht="15.75" customHeight="1">
      <c r="F759" s="266"/>
    </row>
    <row r="760" ht="15.75" customHeight="1">
      <c r="F760" s="266"/>
    </row>
    <row r="761" ht="15.75" customHeight="1">
      <c r="F761" s="266"/>
    </row>
    <row r="762" ht="15.75" customHeight="1">
      <c r="F762" s="266"/>
    </row>
    <row r="763" ht="15.75" customHeight="1">
      <c r="F763" s="266"/>
    </row>
    <row r="764" ht="15.75" customHeight="1">
      <c r="F764" s="266"/>
    </row>
    <row r="765" ht="15.75" customHeight="1">
      <c r="F765" s="266"/>
    </row>
    <row r="766" ht="15.75" customHeight="1">
      <c r="F766" s="266"/>
    </row>
    <row r="767" ht="15.75" customHeight="1">
      <c r="F767" s="266"/>
    </row>
    <row r="768" ht="15.75" customHeight="1">
      <c r="F768" s="266"/>
    </row>
    <row r="769" ht="15.75" customHeight="1">
      <c r="F769" s="266"/>
    </row>
    <row r="770" ht="15.75" customHeight="1">
      <c r="F770" s="266"/>
    </row>
    <row r="771" ht="15.75" customHeight="1">
      <c r="F771" s="266"/>
    </row>
    <row r="772" ht="15.75" customHeight="1">
      <c r="F772" s="266"/>
    </row>
    <row r="773" ht="15.75" customHeight="1">
      <c r="F773" s="266"/>
    </row>
    <row r="774" ht="15.75" customHeight="1">
      <c r="F774" s="266"/>
    </row>
    <row r="775" ht="15.75" customHeight="1">
      <c r="F775" s="266"/>
    </row>
    <row r="776" ht="15.75" customHeight="1">
      <c r="F776" s="266"/>
    </row>
    <row r="777" ht="15.75" customHeight="1">
      <c r="F777" s="266"/>
    </row>
    <row r="778" ht="15.75" customHeight="1">
      <c r="F778" s="266"/>
    </row>
    <row r="779" ht="15.75" customHeight="1">
      <c r="F779" s="266"/>
    </row>
    <row r="780" ht="15.75" customHeight="1">
      <c r="F780" s="266"/>
    </row>
    <row r="781" ht="15.75" customHeight="1">
      <c r="F781" s="266"/>
    </row>
    <row r="782" ht="15.75" customHeight="1">
      <c r="F782" s="266"/>
    </row>
    <row r="783" ht="15.75" customHeight="1">
      <c r="F783" s="266"/>
    </row>
    <row r="784" ht="15.75" customHeight="1">
      <c r="F784" s="266"/>
    </row>
    <row r="785" ht="15.75" customHeight="1">
      <c r="F785" s="266"/>
    </row>
    <row r="786" ht="15.75" customHeight="1">
      <c r="F786" s="266"/>
    </row>
    <row r="787" ht="15.75" customHeight="1">
      <c r="F787" s="266"/>
    </row>
    <row r="788" ht="15.75" customHeight="1">
      <c r="F788" s="266"/>
    </row>
    <row r="789" ht="15.75" customHeight="1">
      <c r="F789" s="266"/>
    </row>
    <row r="790" ht="15.75" customHeight="1">
      <c r="F790" s="266"/>
    </row>
    <row r="791" ht="15.75" customHeight="1">
      <c r="F791" s="266"/>
    </row>
    <row r="792" ht="15.75" customHeight="1">
      <c r="F792" s="266"/>
    </row>
    <row r="793" ht="15.75" customHeight="1">
      <c r="F793" s="266"/>
    </row>
    <row r="794" ht="15.75" customHeight="1">
      <c r="F794" s="266"/>
    </row>
    <row r="795" ht="15.75" customHeight="1">
      <c r="F795" s="266"/>
    </row>
    <row r="796" ht="15.75" customHeight="1">
      <c r="F796" s="266"/>
    </row>
    <row r="797" ht="15.75" customHeight="1">
      <c r="F797" s="266"/>
    </row>
    <row r="798" ht="15.75" customHeight="1">
      <c r="F798" s="266"/>
    </row>
    <row r="799" ht="15.75" customHeight="1">
      <c r="F799" s="266"/>
    </row>
    <row r="800" ht="15.75" customHeight="1">
      <c r="F800" s="266"/>
    </row>
    <row r="801" ht="15.75" customHeight="1">
      <c r="F801" s="266"/>
    </row>
    <row r="802" ht="15.75" customHeight="1">
      <c r="F802" s="266"/>
    </row>
    <row r="803" ht="15.75" customHeight="1">
      <c r="F803" s="266"/>
    </row>
    <row r="804" ht="15.75" customHeight="1">
      <c r="F804" s="266"/>
    </row>
    <row r="805" ht="15.75" customHeight="1">
      <c r="F805" s="266"/>
    </row>
    <row r="806" ht="15.75" customHeight="1">
      <c r="F806" s="266"/>
    </row>
    <row r="807" ht="15.75" customHeight="1">
      <c r="F807" s="266"/>
    </row>
    <row r="808" ht="15.75" customHeight="1">
      <c r="F808" s="266"/>
    </row>
    <row r="809" ht="15.75" customHeight="1">
      <c r="F809" s="266"/>
    </row>
    <row r="810" ht="15.75" customHeight="1">
      <c r="F810" s="266"/>
    </row>
    <row r="811" ht="15.75" customHeight="1">
      <c r="F811" s="266"/>
    </row>
    <row r="812" ht="15.75" customHeight="1">
      <c r="F812" s="266"/>
    </row>
    <row r="813" ht="15.75" customHeight="1">
      <c r="F813" s="266"/>
    </row>
    <row r="814" ht="15.75" customHeight="1">
      <c r="F814" s="266"/>
    </row>
    <row r="815" ht="15.75" customHeight="1">
      <c r="F815" s="266"/>
    </row>
    <row r="816" ht="15.75" customHeight="1">
      <c r="F816" s="266"/>
    </row>
    <row r="817" ht="15.75" customHeight="1">
      <c r="F817" s="266"/>
    </row>
    <row r="818" ht="15.75" customHeight="1">
      <c r="F818" s="266"/>
    </row>
    <row r="819" ht="15.75" customHeight="1">
      <c r="F819" s="266"/>
    </row>
    <row r="820" ht="15.75" customHeight="1">
      <c r="F820" s="266"/>
    </row>
    <row r="821" ht="15.75" customHeight="1">
      <c r="F821" s="266"/>
    </row>
    <row r="822" ht="15.75" customHeight="1">
      <c r="F822" s="266"/>
    </row>
    <row r="823" ht="15.75" customHeight="1">
      <c r="F823" s="266"/>
    </row>
    <row r="824" ht="15.75" customHeight="1">
      <c r="F824" s="266"/>
    </row>
    <row r="825" ht="15.75" customHeight="1">
      <c r="F825" s="266"/>
    </row>
    <row r="826" ht="15.75" customHeight="1">
      <c r="F826" s="266"/>
    </row>
    <row r="827" ht="15.75" customHeight="1">
      <c r="F827" s="266"/>
    </row>
    <row r="828" ht="15.75" customHeight="1">
      <c r="F828" s="266"/>
    </row>
    <row r="829" ht="15.75" customHeight="1">
      <c r="F829" s="266"/>
    </row>
    <row r="830" ht="15.75" customHeight="1">
      <c r="F830" s="266"/>
    </row>
    <row r="831" ht="15.75" customHeight="1">
      <c r="F831" s="266"/>
    </row>
    <row r="832" ht="15.75" customHeight="1">
      <c r="F832" s="266"/>
    </row>
    <row r="833" ht="15.75" customHeight="1">
      <c r="F833" s="266"/>
    </row>
    <row r="834" ht="15.75" customHeight="1">
      <c r="F834" s="266"/>
    </row>
    <row r="835" ht="15.75" customHeight="1">
      <c r="F835" s="266"/>
    </row>
    <row r="836" ht="15.75" customHeight="1">
      <c r="F836" s="266"/>
    </row>
    <row r="837" ht="15.75" customHeight="1">
      <c r="F837" s="266"/>
    </row>
    <row r="838" ht="15.75" customHeight="1">
      <c r="F838" s="266"/>
    </row>
    <row r="839" ht="15.75" customHeight="1">
      <c r="F839" s="266"/>
    </row>
    <row r="840" ht="15.75" customHeight="1">
      <c r="F840" s="266"/>
    </row>
    <row r="841" ht="15.75" customHeight="1">
      <c r="F841" s="266"/>
    </row>
    <row r="842" ht="15.75" customHeight="1">
      <c r="F842" s="266"/>
    </row>
    <row r="843" ht="15.75" customHeight="1">
      <c r="F843" s="266"/>
    </row>
    <row r="844" ht="15.75" customHeight="1">
      <c r="F844" s="266"/>
    </row>
    <row r="845" ht="15.75" customHeight="1">
      <c r="F845" s="266"/>
    </row>
    <row r="846" ht="15.75" customHeight="1">
      <c r="F846" s="266"/>
    </row>
    <row r="847" ht="15.75" customHeight="1">
      <c r="F847" s="266"/>
    </row>
    <row r="848" ht="15.75" customHeight="1">
      <c r="F848" s="266"/>
    </row>
    <row r="849" ht="15.75" customHeight="1">
      <c r="F849" s="266"/>
    </row>
    <row r="850" ht="15.75" customHeight="1">
      <c r="F850" s="266"/>
    </row>
    <row r="851" ht="15.75" customHeight="1">
      <c r="F851" s="266"/>
    </row>
    <row r="852" ht="15.75" customHeight="1">
      <c r="F852" s="266"/>
    </row>
    <row r="853" ht="15.75" customHeight="1">
      <c r="F853" s="266"/>
    </row>
    <row r="854" ht="15.75" customHeight="1">
      <c r="F854" s="266"/>
    </row>
    <row r="855" ht="15.75" customHeight="1">
      <c r="F855" s="266"/>
    </row>
    <row r="856" ht="15.75" customHeight="1">
      <c r="F856" s="266"/>
    </row>
    <row r="857" ht="15.75" customHeight="1">
      <c r="F857" s="266"/>
    </row>
    <row r="858" ht="15.75" customHeight="1">
      <c r="F858" s="266"/>
    </row>
    <row r="859" ht="15.75" customHeight="1">
      <c r="F859" s="266"/>
    </row>
    <row r="860" ht="15.75" customHeight="1">
      <c r="F860" s="266"/>
    </row>
    <row r="861" ht="15.75" customHeight="1">
      <c r="F861" s="266"/>
    </row>
    <row r="862" ht="15.75" customHeight="1">
      <c r="F862" s="266"/>
    </row>
    <row r="863" ht="15.75" customHeight="1">
      <c r="F863" s="266"/>
    </row>
    <row r="864" ht="15.75" customHeight="1">
      <c r="F864" s="266"/>
    </row>
    <row r="865" ht="15.75" customHeight="1">
      <c r="F865" s="266"/>
    </row>
    <row r="866" ht="15.75" customHeight="1">
      <c r="F866" s="266"/>
    </row>
    <row r="867" ht="15.75" customHeight="1">
      <c r="F867" s="266"/>
    </row>
    <row r="868" ht="15.75" customHeight="1">
      <c r="F868" s="266"/>
    </row>
    <row r="869" ht="15.75" customHeight="1">
      <c r="F869" s="266"/>
    </row>
    <row r="870" ht="15.75" customHeight="1">
      <c r="F870" s="266"/>
    </row>
    <row r="871" ht="15.75" customHeight="1">
      <c r="F871" s="266"/>
    </row>
    <row r="872" ht="15.75" customHeight="1">
      <c r="F872" s="266"/>
    </row>
    <row r="873" ht="15.75" customHeight="1">
      <c r="F873" s="266"/>
    </row>
    <row r="874" ht="15.75" customHeight="1">
      <c r="F874" s="266"/>
    </row>
    <row r="875" ht="15.75" customHeight="1">
      <c r="F875" s="266"/>
    </row>
    <row r="876" ht="15.75" customHeight="1">
      <c r="F876" s="266"/>
    </row>
    <row r="877" ht="15.75" customHeight="1">
      <c r="F877" s="266"/>
    </row>
    <row r="878" ht="15.75" customHeight="1">
      <c r="F878" s="266"/>
    </row>
    <row r="879" ht="15.75" customHeight="1">
      <c r="F879" s="266"/>
    </row>
    <row r="880" ht="15.75" customHeight="1">
      <c r="F880" s="266"/>
    </row>
    <row r="881" ht="15.75" customHeight="1">
      <c r="F881" s="266"/>
    </row>
    <row r="882" ht="15.75" customHeight="1">
      <c r="F882" s="266"/>
    </row>
    <row r="883" ht="15.75" customHeight="1">
      <c r="F883" s="266"/>
    </row>
    <row r="884" ht="15.75" customHeight="1">
      <c r="F884" s="266"/>
    </row>
    <row r="885" ht="15.75" customHeight="1">
      <c r="F885" s="266"/>
    </row>
    <row r="886" ht="15.75" customHeight="1">
      <c r="F886" s="266"/>
    </row>
    <row r="887" ht="15.75" customHeight="1">
      <c r="F887" s="266"/>
    </row>
    <row r="888" ht="15.75" customHeight="1">
      <c r="F888" s="266"/>
    </row>
    <row r="889" ht="15.75" customHeight="1">
      <c r="F889" s="266"/>
    </row>
    <row r="890" ht="15.75" customHeight="1">
      <c r="F890" s="266"/>
    </row>
    <row r="891" ht="15.75" customHeight="1">
      <c r="F891" s="266"/>
    </row>
    <row r="892" ht="15.75" customHeight="1">
      <c r="F892" s="266"/>
    </row>
    <row r="893" ht="15.75" customHeight="1">
      <c r="F893" s="266"/>
    </row>
    <row r="894" ht="15.75" customHeight="1">
      <c r="F894" s="266"/>
    </row>
    <row r="895" ht="15.75" customHeight="1">
      <c r="F895" s="266"/>
    </row>
    <row r="896" ht="15.75" customHeight="1">
      <c r="F896" s="266"/>
    </row>
    <row r="897" ht="15.75" customHeight="1">
      <c r="F897" s="266"/>
    </row>
    <row r="898" ht="15.75" customHeight="1">
      <c r="F898" s="266"/>
    </row>
    <row r="899" ht="15.75" customHeight="1">
      <c r="F899" s="266"/>
    </row>
    <row r="900" ht="15.75" customHeight="1">
      <c r="F900" s="266"/>
    </row>
    <row r="901" ht="15.75" customHeight="1">
      <c r="F901" s="266"/>
    </row>
    <row r="902" ht="15.75" customHeight="1">
      <c r="F902" s="266"/>
    </row>
    <row r="903" ht="15.75" customHeight="1">
      <c r="F903" s="266"/>
    </row>
    <row r="904" ht="15.75" customHeight="1">
      <c r="F904" s="266"/>
    </row>
    <row r="905" ht="15.75" customHeight="1">
      <c r="F905" s="266"/>
    </row>
    <row r="906" ht="15.75" customHeight="1">
      <c r="F906" s="266"/>
    </row>
    <row r="907" ht="15.75" customHeight="1">
      <c r="F907" s="266"/>
    </row>
    <row r="908" ht="15.75" customHeight="1">
      <c r="F908" s="266"/>
    </row>
    <row r="909" ht="15.75" customHeight="1">
      <c r="F909" s="266"/>
    </row>
    <row r="910" ht="15.75" customHeight="1">
      <c r="F910" s="266"/>
    </row>
    <row r="911" ht="15.75" customHeight="1">
      <c r="F911" s="266"/>
    </row>
    <row r="912" ht="15.75" customHeight="1">
      <c r="F912" s="266"/>
    </row>
    <row r="913" ht="15.75" customHeight="1">
      <c r="F913" s="266"/>
    </row>
    <row r="914" ht="15.75" customHeight="1">
      <c r="F914" s="266"/>
    </row>
    <row r="915" ht="15.75" customHeight="1">
      <c r="F915" s="266"/>
    </row>
    <row r="916" ht="15.75" customHeight="1">
      <c r="F916" s="266"/>
    </row>
    <row r="917" ht="15.75" customHeight="1">
      <c r="F917" s="266"/>
    </row>
    <row r="918" ht="15.75" customHeight="1">
      <c r="F918" s="266"/>
    </row>
    <row r="919" ht="15.75" customHeight="1">
      <c r="F919" s="266"/>
    </row>
    <row r="920" ht="15.75" customHeight="1">
      <c r="F920" s="266"/>
    </row>
    <row r="921" ht="15.75" customHeight="1">
      <c r="F921" s="266"/>
    </row>
    <row r="922" ht="15.75" customHeight="1">
      <c r="F922" s="266"/>
    </row>
    <row r="923" ht="15.75" customHeight="1">
      <c r="F923" s="266"/>
    </row>
    <row r="924" ht="15.75" customHeight="1">
      <c r="F924" s="266"/>
    </row>
    <row r="925" ht="15.75" customHeight="1">
      <c r="F925" s="266"/>
    </row>
    <row r="926" ht="15.75" customHeight="1">
      <c r="F926" s="266"/>
    </row>
    <row r="927" ht="15.75" customHeight="1">
      <c r="F927" s="266"/>
    </row>
    <row r="928" ht="15.75" customHeight="1">
      <c r="F928" s="266"/>
    </row>
    <row r="929" ht="15.75" customHeight="1">
      <c r="F929" s="266"/>
    </row>
    <row r="930" ht="15.75" customHeight="1">
      <c r="F930" s="266"/>
    </row>
    <row r="931" ht="15.75" customHeight="1">
      <c r="F931" s="266"/>
    </row>
    <row r="932" ht="15.75" customHeight="1">
      <c r="F932" s="266"/>
    </row>
    <row r="933" ht="15.75" customHeight="1">
      <c r="F933" s="266"/>
    </row>
    <row r="934" ht="15.75" customHeight="1">
      <c r="F934" s="266"/>
    </row>
    <row r="935" ht="15.75" customHeight="1">
      <c r="F935" s="266"/>
    </row>
    <row r="936" ht="15.75" customHeight="1">
      <c r="F936" s="266"/>
    </row>
    <row r="937" ht="15.75" customHeight="1">
      <c r="F937" s="266"/>
    </row>
    <row r="938" ht="15.75" customHeight="1">
      <c r="F938" s="266"/>
    </row>
    <row r="939" ht="15.75" customHeight="1">
      <c r="F939" s="266"/>
    </row>
    <row r="940" ht="15.75" customHeight="1">
      <c r="F940" s="266"/>
    </row>
    <row r="941" ht="15.75" customHeight="1">
      <c r="F941" s="266"/>
    </row>
    <row r="942" ht="15.75" customHeight="1">
      <c r="F942" s="266"/>
    </row>
    <row r="943" ht="15.75" customHeight="1">
      <c r="F943" s="266"/>
    </row>
    <row r="944" ht="15.75" customHeight="1">
      <c r="F944" s="266"/>
    </row>
    <row r="945" ht="15.75" customHeight="1">
      <c r="F945" s="266"/>
    </row>
    <row r="946" ht="15.75" customHeight="1">
      <c r="F946" s="266"/>
    </row>
    <row r="947" ht="15.75" customHeight="1">
      <c r="F947" s="266"/>
    </row>
    <row r="948" ht="15.75" customHeight="1">
      <c r="F948" s="266"/>
    </row>
    <row r="949" ht="15.75" customHeight="1">
      <c r="F949" s="266"/>
    </row>
    <row r="950" ht="15.75" customHeight="1">
      <c r="F950" s="266"/>
    </row>
    <row r="951" ht="15.75" customHeight="1">
      <c r="F951" s="266"/>
    </row>
    <row r="952" ht="15.75" customHeight="1">
      <c r="F952" s="266"/>
    </row>
    <row r="953" ht="15.75" customHeight="1">
      <c r="F953" s="266"/>
    </row>
    <row r="954" ht="15.75" customHeight="1">
      <c r="F954" s="266"/>
    </row>
    <row r="955" ht="15.75" customHeight="1">
      <c r="F955" s="266"/>
    </row>
    <row r="956" ht="15.75" customHeight="1">
      <c r="F956" s="266"/>
    </row>
    <row r="957" ht="15.75" customHeight="1">
      <c r="F957" s="266"/>
    </row>
    <row r="958" ht="15.75" customHeight="1">
      <c r="F958" s="266"/>
    </row>
    <row r="959" ht="15.75" customHeight="1">
      <c r="F959" s="266"/>
    </row>
    <row r="960" ht="15.75" customHeight="1">
      <c r="F960" s="266"/>
    </row>
    <row r="961" ht="15.75" customHeight="1">
      <c r="F961" s="266"/>
    </row>
    <row r="962" ht="15.75" customHeight="1">
      <c r="F962" s="266"/>
    </row>
    <row r="963" ht="15.75" customHeight="1">
      <c r="F963" s="266"/>
    </row>
    <row r="964" ht="15.75" customHeight="1">
      <c r="F964" s="266"/>
    </row>
    <row r="965" ht="15.75" customHeight="1">
      <c r="F965" s="266"/>
    </row>
    <row r="966" ht="15.75" customHeight="1">
      <c r="F966" s="266"/>
    </row>
    <row r="967" ht="15.75" customHeight="1">
      <c r="F967" s="266"/>
    </row>
    <row r="968" ht="15.75" customHeight="1">
      <c r="F968" s="266"/>
    </row>
    <row r="969" ht="15.75" customHeight="1">
      <c r="F969" s="266"/>
    </row>
    <row r="970" ht="15.75" customHeight="1">
      <c r="F970" s="266"/>
    </row>
    <row r="971" ht="15.75" customHeight="1">
      <c r="F971" s="266"/>
    </row>
    <row r="972" ht="15.75" customHeight="1">
      <c r="F972" s="266"/>
    </row>
    <row r="973" ht="15.75" customHeight="1">
      <c r="F973" s="266"/>
    </row>
    <row r="974" ht="15.75" customHeight="1">
      <c r="F974" s="266"/>
    </row>
    <row r="975" ht="15.75" customHeight="1">
      <c r="F975" s="266"/>
    </row>
    <row r="976" ht="15.75" customHeight="1">
      <c r="F976" s="266"/>
    </row>
    <row r="977" ht="15.75" customHeight="1">
      <c r="F977" s="266"/>
    </row>
    <row r="978" ht="15.75" customHeight="1">
      <c r="F978" s="266"/>
    </row>
    <row r="979" ht="15.75" customHeight="1">
      <c r="F979" s="266"/>
    </row>
    <row r="980" ht="15.75" customHeight="1">
      <c r="F980" s="266"/>
    </row>
    <row r="981" ht="15.75" customHeight="1">
      <c r="F981" s="266"/>
    </row>
    <row r="982" ht="15.75" customHeight="1">
      <c r="F982" s="266"/>
    </row>
    <row r="983" ht="15.75" customHeight="1">
      <c r="F983" s="266"/>
    </row>
    <row r="984" ht="15.75" customHeight="1">
      <c r="F984" s="266"/>
    </row>
    <row r="985" ht="15.75" customHeight="1">
      <c r="F985" s="266"/>
    </row>
    <row r="986" ht="15.75" customHeight="1">
      <c r="F986" s="266"/>
    </row>
    <row r="987" ht="15.75" customHeight="1">
      <c r="F987" s="266"/>
    </row>
    <row r="988" ht="15.75" customHeight="1">
      <c r="F988" s="266"/>
    </row>
    <row r="989" ht="15.75" customHeight="1">
      <c r="F989" s="266"/>
    </row>
    <row r="990" ht="15.75" customHeight="1">
      <c r="F990" s="266"/>
    </row>
    <row r="991" ht="15.75" customHeight="1">
      <c r="F991" s="266"/>
    </row>
    <row r="992" ht="15.75" customHeight="1">
      <c r="F992" s="266"/>
    </row>
    <row r="993" ht="15.75" customHeight="1">
      <c r="F993" s="266"/>
    </row>
    <row r="994" ht="15.75" customHeight="1">
      <c r="F994" s="266"/>
    </row>
    <row r="995" ht="15.75" customHeight="1">
      <c r="F995" s="266"/>
    </row>
    <row r="996" ht="15.75" customHeight="1">
      <c r="F996" s="266"/>
    </row>
    <row r="997" ht="15.75" customHeight="1">
      <c r="F997" s="266"/>
    </row>
    <row r="998" ht="15.75" customHeight="1">
      <c r="F998" s="266"/>
    </row>
    <row r="999" ht="15.75" customHeight="1">
      <c r="F999" s="266"/>
    </row>
    <row r="1000" ht="15.75" customHeight="1">
      <c r="F1000" s="266"/>
    </row>
    <row r="1001" ht="15.75" customHeight="1">
      <c r="F1001" s="266"/>
    </row>
    <row r="1002" ht="15.75" customHeight="1">
      <c r="F1002" s="266"/>
    </row>
    <row r="1003" ht="15.75" customHeight="1">
      <c r="F1003" s="266"/>
    </row>
    <row r="1004" ht="15.75" customHeight="1">
      <c r="F1004" s="266"/>
    </row>
    <row r="1005" ht="15.75" customHeight="1">
      <c r="F1005" s="266"/>
    </row>
    <row r="1006" ht="15.75" customHeight="1">
      <c r="F1006" s="266"/>
    </row>
    <row r="1007" ht="15.75" customHeight="1">
      <c r="F1007" s="266"/>
    </row>
    <row r="1008" ht="15.75" customHeight="1">
      <c r="F1008" s="266"/>
    </row>
    <row r="1009" ht="15.75" customHeight="1">
      <c r="F1009" s="266"/>
    </row>
    <row r="1010" ht="15.75" customHeight="1">
      <c r="F1010" s="266"/>
    </row>
    <row r="1011" ht="15.75" customHeight="1">
      <c r="F1011" s="266"/>
    </row>
    <row r="1012" ht="15.75" customHeight="1">
      <c r="F1012" s="266"/>
    </row>
    <row r="1013" ht="15.75" customHeight="1">
      <c r="F1013" s="266"/>
    </row>
    <row r="1014" ht="15.75" customHeight="1">
      <c r="F1014" s="266"/>
    </row>
    <row r="1015" ht="15.75" customHeight="1">
      <c r="F1015" s="266"/>
    </row>
    <row r="1016" ht="15.75" customHeight="1">
      <c r="F1016" s="266"/>
    </row>
    <row r="1017" ht="15.75" customHeight="1">
      <c r="F1017" s="266"/>
    </row>
    <row r="1018" ht="15.75" customHeight="1">
      <c r="F1018" s="266"/>
    </row>
    <row r="1019" ht="15.75" customHeight="1">
      <c r="F1019" s="266"/>
    </row>
  </sheetData>
  <mergeCells count="1">
    <mergeCell ref="A1:J1"/>
  </mergeCells>
  <printOptions/>
  <pageMargins bottom="0.75" footer="0.0" header="0.0" left="0.7" right="0.7" top="0.75"/>
  <pageSetup paperSize="8" orientation="landscape"/>
  <drawing r:id="rId1"/>
</worksheet>
</file>